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aldus\folder-sync$\maret.valja\Documents\TUR 2018\Aruanne SIMi\"/>
    </mc:Choice>
  </mc:AlternateContent>
  <bookViews>
    <workbookView xWindow="0" yWindow="0" windowWidth="13995" windowHeight="11490"/>
  </bookViews>
  <sheets>
    <sheet name="1. Statistilised näitajad" sheetId="1" r:id="rId1"/>
    <sheet name="2. Tagasiside" sheetId="2" r:id="rId2"/>
    <sheet name="3. Toetust saanud projektid" sheetId="3" r:id="rId3"/>
    <sheet name="4. Toetuse saajate aruanded" sheetId="4"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7" i="4" l="1"/>
  <c r="K7" i="4"/>
  <c r="L7" i="4"/>
  <c r="M7" i="4"/>
  <c r="I7" i="4"/>
  <c r="H7" i="4"/>
  <c r="G7" i="4"/>
  <c r="B7" i="4"/>
  <c r="D15" i="3" l="1"/>
</calcChain>
</file>

<file path=xl/sharedStrings.xml><?xml version="1.0" encoding="utf-8"?>
<sst xmlns="http://schemas.openxmlformats.org/spreadsheetml/2006/main" count="130" uniqueCount="100">
  <si>
    <t>Esitatud taotluste arv</t>
  </si>
  <si>
    <t xml:space="preserve">Esitatud taotluste taotlussumma </t>
  </si>
  <si>
    <t>Toetatud projektide arv</t>
  </si>
  <si>
    <t xml:space="preserve">Toetatud projektide toetussumma  </t>
  </si>
  <si>
    <t>Hindamisele läinud projektide arv</t>
  </si>
  <si>
    <t>1. Kinnitatud aruannete arv</t>
  </si>
  <si>
    <t xml:space="preserve">4. Aruande esitanud projektidelt tagasinõutud summa </t>
  </si>
  <si>
    <t>2. Kinnitamata/esitamata aruannete arv</t>
  </si>
  <si>
    <t>Tagasiside</t>
  </si>
  <si>
    <t>Toetuse saaja</t>
  </si>
  <si>
    <t>Projekti nimi</t>
  </si>
  <si>
    <t>Toetuse summa</t>
  </si>
  <si>
    <t>Toetatavad tegevused</t>
  </si>
  <si>
    <t>leping</t>
  </si>
  <si>
    <t>Taotleja</t>
  </si>
  <si>
    <t>Projekti kestvus</t>
  </si>
  <si>
    <t>Aruande esitamine</t>
  </si>
  <si>
    <t>alguskuupäev</t>
  </si>
  <si>
    <t>lõppkuupäev</t>
  </si>
  <si>
    <t>lõpparuande kuupäev</t>
  </si>
  <si>
    <t>lõpparuande laekumise kuupäev</t>
  </si>
  <si>
    <t>aruande kinnitamise kuupäev</t>
  </si>
  <si>
    <t>Toetuse summa lepingu järgi</t>
  </si>
  <si>
    <t>Heaks kiidetud toetuse summa</t>
  </si>
  <si>
    <t>Tagasi küsitud/nõutud toetuse summa</t>
  </si>
  <si>
    <t>Tagasi laekunud toetuse summa</t>
  </si>
  <si>
    <t>Tagasi laekumata toetuse summa</t>
  </si>
  <si>
    <t xml:space="preserve">Põhjendus, miks projekti aruanne on kinnitamata. </t>
  </si>
  <si>
    <t>Maakonna aruanne toetusvooru elluviimise kohta, sealhulgas esmalt toetuse määramise otsuste kohta ning toetatavate tegevuste elluviimise järel koondaruande toetusvooru tulemustest.</t>
  </si>
  <si>
    <t>esitada pärast toetuste määramist</t>
  </si>
  <si>
    <t>esitada pärast toetuse saajate aruannete kinnitamist</t>
  </si>
  <si>
    <t>2018. aasta toetusvoor</t>
  </si>
  <si>
    <t>Täita toetuste saajate otsustamise järel</t>
  </si>
  <si>
    <t>Toetuse saajate aruannete kinnitamine</t>
  </si>
  <si>
    <t>Täita jooksvalt aruannete laekumisel, läbivaatamisel ja kinnitamisel</t>
  </si>
  <si>
    <t>Jagamata jäänud toetusvooru vahendid</t>
  </si>
  <si>
    <t>5. Toetusvooru jääk</t>
  </si>
  <si>
    <t>I</t>
  </si>
  <si>
    <t>II</t>
  </si>
  <si>
    <r>
      <t xml:space="preserve">1. </t>
    </r>
    <r>
      <rPr>
        <b/>
        <sz val="11"/>
        <color theme="1"/>
        <rFont val="Times New Roman"/>
        <family val="1"/>
        <charset val="186"/>
      </rPr>
      <t>Toetusvooru rakendamise ettevalmistamine, avamine.</t>
    </r>
    <r>
      <rPr>
        <sz val="11"/>
        <color theme="1"/>
        <rFont val="Times New Roman"/>
        <family val="1"/>
        <charset val="186"/>
      </rPr>
      <t xml:space="preserve"> Taotlejate nõustamine - kuidas korraldasite? Milliseid küsimusi taotlejad enne taotluste esitamist esitasid? Kas ja millistele küsimustele vastamine oli keeruline? Kui palju ja milliste teemadega suunasite taotlejaid MAK MTÜ konsultantide juurde? Järeldused järgmiste toetusvoorude ettevalmistamiseks.</t>
    </r>
    <r>
      <rPr>
        <sz val="11"/>
        <color rgb="FFFF0000"/>
        <rFont val="Times New Roman"/>
        <family val="1"/>
        <charset val="186"/>
      </rPr>
      <t xml:space="preserve"> </t>
    </r>
    <r>
      <rPr>
        <b/>
        <sz val="11"/>
        <color rgb="FFFF0000"/>
        <rFont val="Times New Roman"/>
        <family val="1"/>
        <charset val="186"/>
      </rPr>
      <t>(täita pärast taotluse esitamise tähtaega)</t>
    </r>
  </si>
  <si>
    <r>
      <t xml:space="preserve">2. </t>
    </r>
    <r>
      <rPr>
        <b/>
        <sz val="11"/>
        <color theme="1"/>
        <rFont val="Times New Roman"/>
        <family val="1"/>
        <charset val="186"/>
      </rPr>
      <t>Taotluste menetlemise protsessi kokkuvõte.</t>
    </r>
    <r>
      <rPr>
        <sz val="11"/>
        <color theme="1"/>
        <rFont val="Times New Roman"/>
        <family val="1"/>
        <charset val="186"/>
      </rPr>
      <t xml:space="preserve"> Kui palju oli nõuetele mittevastavaid taotlusi? Millised olid põhilised vead? Milliste vigade parandamiseks andsite taotlejale täiendava tähtaja? Kas esitati vaideid ja kui esitati, kuidas need lahendati? Kuidas sujus taotluste hindamine ja hindamiskomisjoni koosolekute läbiviimine? Kas ja milliseid probleeme/küsimusi tekkis hindajatel? Kas ja kuidas andsite toetust mitte saanud taotlejatele tagasisidet taotluses olnud sisuliste puuduste kohta? Järeldused taotluste menetlemisprotsessi täiustamiseks.</t>
    </r>
    <r>
      <rPr>
        <b/>
        <sz val="11"/>
        <color rgb="FFFF0000"/>
        <rFont val="Times New Roman"/>
        <family val="1"/>
        <charset val="186"/>
      </rPr>
      <t xml:space="preserve"> (täita pärast taotluste menetlemist ja otsustamist)</t>
    </r>
  </si>
  <si>
    <r>
      <t xml:space="preserve">3. </t>
    </r>
    <r>
      <rPr>
        <b/>
        <sz val="11"/>
        <color theme="1"/>
        <rFont val="Times New Roman"/>
        <family val="1"/>
        <charset val="186"/>
      </rPr>
      <t>Kokkuvõte projektide elluviimise järelvalve- ja kontrollsüsteemist</t>
    </r>
    <r>
      <rPr>
        <sz val="11"/>
        <color theme="1"/>
        <rFont val="Times New Roman"/>
        <family val="1"/>
        <charset val="186"/>
      </rPr>
      <t xml:space="preserve">. Kas ja milliseid probleeme kerkis esile projektide elluviimisel? Kuidas on aruannete kontrollimine korraldatud?   Kas teostasite ka toetusesaajate kohapealset kontrolli? Milliseid järeldusi võib teha aruannete kontrollimise põhjal projektide elluviimise kohta? Järeldused edasiseks projektide elluviimise järelvalve- ja kontrollisüsteemi täiustamiseks. </t>
    </r>
    <r>
      <rPr>
        <b/>
        <sz val="11"/>
        <color rgb="FFFF0000"/>
        <rFont val="Times New Roman"/>
        <family val="1"/>
        <charset val="186"/>
      </rPr>
      <t>(täita jooksvalt projektide elluviimise ajal ja hiljemalt toetuse saajate aruannete esitamise ajaks)</t>
    </r>
  </si>
  <si>
    <r>
      <t xml:space="preserve">4. </t>
    </r>
    <r>
      <rPr>
        <b/>
        <sz val="11"/>
        <color theme="1"/>
        <rFont val="Times New Roman"/>
        <family val="1"/>
        <charset val="186"/>
      </rPr>
      <t xml:space="preserve">Hinnang toetusvooru eesmärkide saavutamisel. </t>
    </r>
    <r>
      <rPr>
        <sz val="11"/>
        <color theme="1"/>
        <rFont val="Times New Roman"/>
        <family val="1"/>
        <charset val="186"/>
      </rPr>
      <t xml:space="preserve">Millise tagasiside toetusvoorule on andnud toetusesaajad? Millised on head näited ja edulood maakonnas? Kas elluviidud projektide tulemused vastasid toetusvooru eesmärgile? </t>
    </r>
    <r>
      <rPr>
        <b/>
        <sz val="11"/>
        <color rgb="FFFF0000"/>
        <rFont val="Times New Roman"/>
        <family val="1"/>
        <charset val="186"/>
      </rPr>
      <t>(täita projektide elluviimise järel esitatava aruandega)</t>
    </r>
  </si>
  <si>
    <r>
      <t xml:space="preserve">5. Ettepanekud toetusvoorude tulemuslikumaks rakendamiseks. </t>
    </r>
    <r>
      <rPr>
        <b/>
        <sz val="11"/>
        <color rgb="FFFF0000"/>
        <rFont val="Times New Roman"/>
        <family val="1"/>
        <charset val="186"/>
      </rPr>
      <t>(täita taotluste hindamise ja otsustamise järel, täiendada projektide elluviimise järel esitatava aruandega)</t>
    </r>
  </si>
  <si>
    <t>HARJU MAAKOND</t>
  </si>
  <si>
    <t>Aruande esitaja: Joel Jesse, tegevdirektor,  Harjumaa Omavalitsuste Liit</t>
  </si>
  <si>
    <t>Rae Tulrtõrje- ja Päästeselts MTÜ</t>
  </si>
  <si>
    <t>Tuletõrje voolikute ostmine</t>
  </si>
  <si>
    <t>Rootsi-Kallavere Küla Selts MTÜ</t>
  </si>
  <si>
    <t>Muuseumi kõrvalhoone automaatse tulekahjusignalisatsioonisüsteemiga varustamine</t>
  </si>
  <si>
    <t>Kõue Päästeselts MTÜ</t>
  </si>
  <si>
    <t>Kõue Päästeseltsi hoone rajamine - trassitööd</t>
  </si>
  <si>
    <t>Uuevana MTÜ</t>
  </si>
  <si>
    <t>Koolitus koolilastele looduses "Kuidas metsas mitte ära eksida, oskuslik tegutsemine kriisi olukorras"</t>
  </si>
  <si>
    <t>Lohusalu päästeselts MTÜ</t>
  </si>
  <si>
    <t>Efektiivne elupääste ja tulekustutustöö tagamine</t>
  </si>
  <si>
    <t>Pärispea Vabatahtlike Päästeselts MTÜ</t>
  </si>
  <si>
    <t>Pärispea vabatahtlike merepäästjate varustuse täiendamine</t>
  </si>
  <si>
    <t>Tallinna Puuetega Inimeste Koda MTÜ</t>
  </si>
  <si>
    <t>Tallinna Puuetega Inimeste Koja liikmete turvaline elukeskkond</t>
  </si>
  <si>
    <t>Alansi Vabatahtlik Päästeselts MTÜ</t>
  </si>
  <si>
    <t>Alansi Vabatahtliku Päästeseltsi võimekuse tõstmine 2018</t>
  </si>
  <si>
    <t>Tilgu Merepääste Selts MTÜ</t>
  </si>
  <si>
    <t>Tilgu Merepääste Seltsile VHF raadiojaamade soetamine ja ennetustöö varustuse täiendamine</t>
  </si>
  <si>
    <t>Kaberneeme Klubi MTÜ</t>
  </si>
  <si>
    <t>Kaberneeme depoohoone II etapi valveseadmed</t>
  </si>
  <si>
    <t>Erinevate tuletõrjevoolikute ost päästeautole</t>
  </si>
  <si>
    <t>Muuseumihoone varustamine tulekahjusignalisatsiooniga, suitsuandurite vahetus</t>
  </si>
  <si>
    <t>Päästeseltsi kinnistusiseste vee- ja kanalisatsioonitorustike ehitus</t>
  </si>
  <si>
    <t>Koolitused ja õppevideo -  baasteadmised ja vajalik ettevalmistus lastele metsas ohutuks toimetulekuks</t>
  </si>
  <si>
    <t>Päästevõimekuse tõstmiseks drooni ja lisatarvikute soetamine ja baaskoolituse korraldamine drooni kasutuselevõtuks</t>
  </si>
  <si>
    <t>Merepäästjatele kolme kuivülikonna komplekti ja päästevestide soetamine, varustuse kasutajate väljaõpe</t>
  </si>
  <si>
    <t>Tuleohutusalane koolitus,  esmaabi koolitus ja teadlikkuse tõstmine ohtude ennetamiseks  liikmesühingute juhtidele</t>
  </si>
  <si>
    <t xml:space="preserve">Roomikpäästemasinale kõrgsurve veepumba ja depoosse suruõhukompressori soetamine </t>
  </si>
  <si>
    <t>VHF mereside käsiraadiojaamade ja eritunnustega ennetustöö riiete komplektide soetamine</t>
  </si>
  <si>
    <t>Päästekaatri garaažiosa ja koolitusklassi valve- ja läbipääsuseadmete ning kaamerate paigaldus</t>
  </si>
  <si>
    <t/>
  </si>
  <si>
    <t>Koostaja:</t>
  </si>
  <si>
    <t>Maret Välja</t>
  </si>
  <si>
    <t>Harjumaa Omavalitsuste Liit</t>
  </si>
  <si>
    <t>peaspetsialist</t>
  </si>
  <si>
    <t>telefon +372 507 7450</t>
  </si>
  <si>
    <t>e-post maret.valja@hol.ee</t>
  </si>
  <si>
    <t>Taotlejatele eraldi infopäeva ei korraldatud. Kohaliku omaalgatuse programmi infopäeval räägiti ka kogukondliku turvalisuse toetusvoorust, kuna taotlejate sihtrühm kattub. Taotlejad esitasid küsimusi toetusvooru abikõlblike tegevuste ja kulude ning projekti partnerite kohta. MAK MTÜde konsultandi juurde ei olnud otseselt vaja kedagi suunata.</t>
  </si>
  <si>
    <t>Kõik esitatud taotlused vastasid toetusvooru nõuetele. Põhilised puudused taotlustes olid seotud projekti partnerite valiku ja rolli kirjeldustega, mis olid puudulikud. Täiendav tähteg anti mõnele taotlejale partenrite rolli kirjelduse täiendamiseks ja partnerite kinnituskirjade esitamiseks. Vaideid ei esitatud. Taotluste hindamine ja hindamiskomisjoni koosoleku läbiviimine toimus sujuvalt ja probleemideta. Kõikidele hindajatele sobiva hindamiskoosoleku toimumise aja leidmine oli veidi keeruline. Toetust mittesaanud taotlejatele saadetakse taotluste mitterahuldamise kohta kirjad koos sisuliste põhjendustega. Taotluste mitterahuldamise põhjuseks oli see, et hinnatud projektide pingereast tulenevalt ei jätkunud enamate taotluste toetamiseks vahendeid.</t>
  </si>
  <si>
    <t>8-7/2-2</t>
  </si>
  <si>
    <t>8-7/3-2</t>
  </si>
  <si>
    <t>8-7/8-2</t>
  </si>
  <si>
    <t>8-7/6-2</t>
  </si>
  <si>
    <t>8-7/4-2</t>
  </si>
  <si>
    <t>8-7/5-2</t>
  </si>
  <si>
    <t>8-7/7-2</t>
  </si>
  <si>
    <t>8-7/10-2</t>
  </si>
  <si>
    <t>8-7/12-2</t>
  </si>
  <si>
    <t>8-7/14-2</t>
  </si>
  <si>
    <t>Projektide elluviimisel toetuse saajatel probleeme ei tekkinud. Aruannete sisulisel kontrollimisel vaadatakse, kas taotluses püstitatud eesmärgid on projekti lõpuks täidetud, kas toetuse vahendid on sihipäraselt kasutatud. Projekti kuluaruandes märgitud kulude väljamaksed peavad olema tõendatud pangakonto väljavõttega. Vajaduse korral on küsitud täiendavaid selgitusi või lisadokumente.</t>
  </si>
  <si>
    <t>Hindamisel peaks kehtestama taotluse positiivseks lugemise lävendi ning alla kehtestatud lävendit jäänud taotlusi ei rahastata. Toetusvahendite olemasolu korral jäävad sel juhul väga nõrgad taotlused rahuldamata ning see tagab taotluste parema kvaliteedi. Lävendiks peaks olema kõikide hindamiskriteeriumite keskmisest hindest mingi teatud punktide summa, millest allapoole jäävad taotlused langevad pingereast välja, mitte 2019. aasta hindamismetoodikas kehtestatud nõue, kus tuleb jälgida kõikide hindamiskriteeriumite keskmisi punkte eraldi.</t>
  </si>
  <si>
    <t>3. Projektide toetusvooru läbiviija poolt heakskiidetud kulusumma  kokku</t>
  </si>
  <si>
    <t>Kinnitatud</t>
  </si>
  <si>
    <t>Tagasiside toetusvoorule on positiivne, seda peetakse väga vajalikuks. Elluviidud projektide tulemused vastasid toetusvooru eesmärgile. Kuna enamus toetuse saajaid on vabatahtlikud päästeseltsid, siis suurem osa tegevustest on ennetus- ja päästetööde korraldamiseks vajamineva varustuse soetamiseks elanikkonna turvalisuse parandamise eesmärgil.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</si>
</sst>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dd\.mm\.yy;@"/>
    <numFmt numFmtId="166" formatCode="dd/mm/yy"/>
  </numFmts>
  <fonts count="15" x14ac:knownFonts="1">
    <font>
      <sz val="11"/>
      <color theme="1"/>
      <name val="Calibri"/>
      <family val="2"/>
      <charset val="186"/>
      <scheme val="minor"/>
    </font>
    <font>
      <b/>
      <sz val="11"/>
      <color theme="1"/>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sz val="10"/>
      <name val="Arial"/>
      <family val="2"/>
      <charset val="186"/>
    </font>
    <font>
      <sz val="10"/>
      <name val="Times New Roman"/>
      <family val="1"/>
      <charset val="186"/>
    </font>
    <font>
      <sz val="10"/>
      <color theme="1"/>
      <name val="Times New Roman"/>
      <family val="1"/>
      <charset val="186"/>
    </font>
    <font>
      <sz val="11"/>
      <color theme="1"/>
      <name val="Calibri"/>
      <family val="2"/>
      <charset val="186"/>
      <scheme val="minor"/>
    </font>
    <font>
      <sz val="11"/>
      <color rgb="FFFF0000"/>
      <name val="Times New Roman"/>
      <family val="1"/>
      <charset val="186"/>
    </font>
    <font>
      <b/>
      <sz val="11"/>
      <color rgb="FFFF0000"/>
      <name val="Times New Roman"/>
      <family val="1"/>
      <charset val="186"/>
    </font>
    <font>
      <sz val="14"/>
      <color theme="1"/>
      <name val="Calibri"/>
      <family val="2"/>
      <charset val="186"/>
      <scheme val="minor"/>
    </font>
    <font>
      <sz val="10"/>
      <name val="Times New Roman"/>
      <family val="1"/>
    </font>
    <font>
      <b/>
      <sz val="10"/>
      <name val="Times New Roman"/>
      <family val="1"/>
      <charset val="186"/>
    </font>
    <font>
      <b/>
      <sz val="10"/>
      <color theme="1"/>
      <name val="Times New Roman"/>
      <family val="1"/>
      <charset val="186"/>
    </font>
  </fonts>
  <fills count="7">
    <fill>
      <patternFill patternType="none"/>
    </fill>
    <fill>
      <patternFill patternType="gray125"/>
    </fill>
    <fill>
      <patternFill patternType="solid">
        <fgColor rgb="FF99FFCC"/>
        <bgColor indexed="64"/>
      </patternFill>
    </fill>
    <fill>
      <patternFill patternType="solid">
        <fgColor theme="5"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3">
    <xf numFmtId="0" fontId="0" fillId="0" borderId="0"/>
    <xf numFmtId="0" fontId="5" fillId="0" borderId="0"/>
    <xf numFmtId="44" fontId="8" fillId="0" borderId="0" applyFont="0" applyFill="0" applyBorder="0" applyAlignment="0" applyProtection="0"/>
  </cellStyleXfs>
  <cellXfs count="58">
    <xf numFmtId="0" fontId="0" fillId="0" borderId="0" xfId="0"/>
    <xf numFmtId="0" fontId="0" fillId="0" borderId="1" xfId="0" applyBorder="1"/>
    <xf numFmtId="0" fontId="0" fillId="0" borderId="1" xfId="0" applyBorder="1" applyAlignment="1">
      <alignment wrapText="1"/>
    </xf>
    <xf numFmtId="0" fontId="0" fillId="0" borderId="1" xfId="0" applyBorder="1" applyAlignment="1">
      <alignment vertical="top" wrapText="1"/>
    </xf>
    <xf numFmtId="0" fontId="1" fillId="0" borderId="0" xfId="0" applyFont="1"/>
    <xf numFmtId="0" fontId="0" fillId="0" borderId="1" xfId="0" applyBorder="1" applyAlignment="1">
      <alignment vertical="top"/>
    </xf>
    <xf numFmtId="0" fontId="6" fillId="2" borderId="1" xfId="1" applyFont="1" applyFill="1" applyBorder="1" applyAlignment="1">
      <alignment horizontal="center" vertical="center" wrapText="1"/>
    </xf>
    <xf numFmtId="2" fontId="0" fillId="2" borderId="0" xfId="0" applyNumberFormat="1" applyFill="1" applyBorder="1"/>
    <xf numFmtId="0" fontId="0" fillId="2" borderId="0" xfId="0" applyFill="1" applyBorder="1"/>
    <xf numFmtId="0" fontId="6" fillId="2" borderId="1" xfId="1" applyFont="1" applyFill="1" applyBorder="1" applyAlignment="1">
      <alignment vertical="center" wrapText="1"/>
    </xf>
    <xf numFmtId="2" fontId="7" fillId="2" borderId="1" xfId="0" applyNumberFormat="1" applyFont="1" applyFill="1" applyBorder="1" applyAlignment="1">
      <alignment horizontal="center" vertical="center" wrapText="1"/>
    </xf>
    <xf numFmtId="44" fontId="0" fillId="0" borderId="0" xfId="2" applyFont="1"/>
    <xf numFmtId="0" fontId="0" fillId="0" borderId="0" xfId="2" applyNumberFormat="1" applyFont="1"/>
    <xf numFmtId="0" fontId="11" fillId="0" borderId="0" xfId="0" applyFont="1"/>
    <xf numFmtId="0" fontId="2" fillId="0" borderId="0" xfId="0" applyFont="1" applyAlignment="1"/>
    <xf numFmtId="0" fontId="3" fillId="0" borderId="1" xfId="0" applyFont="1" applyBorder="1" applyAlignment="1">
      <alignment horizontal="left" vertical="top" wrapText="1"/>
    </xf>
    <xf numFmtId="0" fontId="4" fillId="0" borderId="1" xfId="0" applyFont="1" applyBorder="1" applyAlignment="1">
      <alignment horizontal="left" vertical="top" wrapText="1"/>
    </xf>
    <xf numFmtId="0" fontId="12" fillId="4" borderId="5" xfId="0" applyFont="1" applyFill="1" applyBorder="1" applyAlignment="1" applyProtection="1">
      <alignment vertical="top" wrapText="1"/>
      <protection locked="0"/>
    </xf>
    <xf numFmtId="49" fontId="12" fillId="0" borderId="5" xfId="0" applyNumberFormat="1" applyFont="1" applyBorder="1" applyAlignment="1" applyProtection="1">
      <alignment vertical="top" wrapText="1"/>
      <protection locked="0"/>
    </xf>
    <xf numFmtId="0" fontId="12" fillId="4" borderId="1" xfId="0" applyFont="1" applyFill="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12" fillId="0" borderId="1" xfId="0" applyFont="1" applyFill="1" applyBorder="1" applyAlignment="1" applyProtection="1">
      <alignment vertical="top" wrapText="1"/>
      <protection locked="0"/>
    </xf>
    <xf numFmtId="49" fontId="12" fillId="4" borderId="1" xfId="0" applyNumberFormat="1" applyFont="1" applyFill="1" applyBorder="1" applyAlignment="1" applyProtection="1">
      <alignment vertical="top" wrapText="1"/>
      <protection locked="0"/>
    </xf>
    <xf numFmtId="0" fontId="12" fillId="0" borderId="5" xfId="0" applyFont="1" applyFill="1" applyBorder="1" applyAlignment="1">
      <alignment vertical="top" wrapText="1"/>
    </xf>
    <xf numFmtId="0" fontId="12" fillId="0" borderId="1" xfId="0" applyFont="1" applyFill="1" applyBorder="1" applyAlignment="1">
      <alignment vertical="top" wrapText="1"/>
    </xf>
    <xf numFmtId="49" fontId="12" fillId="0" borderId="1" xfId="0" applyNumberFormat="1" applyFont="1" applyFill="1" applyBorder="1" applyAlignment="1" applyProtection="1">
      <alignment vertical="top" wrapText="1"/>
      <protection locked="0"/>
    </xf>
    <xf numFmtId="2" fontId="12" fillId="0" borderId="5" xfId="0" applyNumberFormat="1" applyFont="1" applyFill="1" applyBorder="1" applyAlignment="1" applyProtection="1">
      <alignment vertical="top"/>
      <protection locked="0"/>
    </xf>
    <xf numFmtId="2" fontId="12" fillId="0" borderId="1" xfId="0" applyNumberFormat="1" applyFont="1" applyFill="1" applyBorder="1" applyAlignment="1" applyProtection="1">
      <alignment vertical="top"/>
      <protection locked="0"/>
    </xf>
    <xf numFmtId="164" fontId="0" fillId="0" borderId="1" xfId="0" applyNumberFormat="1" applyBorder="1" applyAlignment="1">
      <alignment horizontal="right" vertical="top"/>
    </xf>
    <xf numFmtId="0" fontId="3" fillId="0" borderId="1" xfId="0" applyFont="1" applyBorder="1" applyAlignment="1">
      <alignment vertical="top" wrapText="1"/>
    </xf>
    <xf numFmtId="0" fontId="0" fillId="0" borderId="0" xfId="0" quotePrefix="1"/>
    <xf numFmtId="0" fontId="0" fillId="0" borderId="4" xfId="0" applyBorder="1" applyAlignment="1">
      <alignment vertical="top"/>
    </xf>
    <xf numFmtId="0" fontId="0" fillId="0" borderId="0" xfId="0" applyAlignment="1">
      <alignment horizontal="left" wrapText="1"/>
    </xf>
    <xf numFmtId="0" fontId="2" fillId="0" borderId="0" xfId="0" applyFont="1" applyAlignment="1">
      <alignment horizontal="left" wrapText="1"/>
    </xf>
    <xf numFmtId="0" fontId="6" fillId="3" borderId="1" xfId="1" applyFont="1" applyFill="1" applyBorder="1" applyAlignment="1">
      <alignment horizontal="center" vertical="center"/>
    </xf>
    <xf numFmtId="0" fontId="6" fillId="3" borderId="1" xfId="2" applyNumberFormat="1" applyFont="1" applyFill="1" applyBorder="1" applyAlignment="1">
      <alignment horizontal="center" vertical="center"/>
    </xf>
    <xf numFmtId="44" fontId="6" fillId="3" borderId="1" xfId="2" applyFont="1" applyFill="1" applyBorder="1" applyAlignment="1">
      <alignment horizontal="center" vertical="center"/>
    </xf>
    <xf numFmtId="0" fontId="6" fillId="2" borderId="2"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2" borderId="1" xfId="1" applyFont="1" applyFill="1" applyBorder="1" applyAlignment="1">
      <alignment horizontal="center" vertical="center" wrapText="1"/>
    </xf>
    <xf numFmtId="0" fontId="6" fillId="2" borderId="1" xfId="1" applyFont="1" applyFill="1" applyBorder="1" applyAlignment="1">
      <alignment horizontal="center" vertical="center"/>
    </xf>
    <xf numFmtId="2" fontId="0" fillId="0" borderId="1" xfId="0" applyNumberFormat="1" applyBorder="1"/>
    <xf numFmtId="166" fontId="6" fillId="5" borderId="6" xfId="0" applyNumberFormat="1" applyFont="1" applyFill="1" applyBorder="1" applyAlignment="1" applyProtection="1">
      <alignment horizontal="right" vertical="top" wrapText="1"/>
      <protection locked="0"/>
    </xf>
    <xf numFmtId="166" fontId="6" fillId="5" borderId="1" xfId="0" applyNumberFormat="1" applyFont="1" applyFill="1" applyBorder="1" applyAlignment="1" applyProtection="1">
      <alignment horizontal="right" vertical="top"/>
      <protection locked="0"/>
    </xf>
    <xf numFmtId="164" fontId="6" fillId="5" borderId="5" xfId="0" applyNumberFormat="1" applyFont="1" applyFill="1" applyBorder="1" applyAlignment="1" applyProtection="1">
      <alignment vertical="top"/>
      <protection locked="0"/>
    </xf>
    <xf numFmtId="164" fontId="6" fillId="5" borderId="1" xfId="0" applyNumberFormat="1" applyFont="1" applyFill="1" applyBorder="1" applyAlignment="1" applyProtection="1">
      <alignment vertical="top"/>
      <protection locked="0"/>
    </xf>
    <xf numFmtId="2" fontId="12" fillId="6" borderId="5" xfId="0" applyNumberFormat="1" applyFont="1" applyFill="1" applyBorder="1" applyAlignment="1" applyProtection="1">
      <alignment vertical="top"/>
      <protection locked="0"/>
    </xf>
    <xf numFmtId="2" fontId="12" fillId="6" borderId="1" xfId="0" applyNumberFormat="1" applyFont="1" applyFill="1" applyBorder="1" applyAlignment="1" applyProtection="1">
      <alignment vertical="top"/>
      <protection locked="0"/>
    </xf>
    <xf numFmtId="2" fontId="6" fillId="6" borderId="1" xfId="0" applyNumberFormat="1" applyFont="1" applyFill="1" applyBorder="1" applyAlignment="1">
      <alignment vertical="top" wrapText="1"/>
    </xf>
    <xf numFmtId="2" fontId="6" fillId="6" borderId="6" xfId="0" applyNumberFormat="1" applyFont="1" applyFill="1" applyBorder="1" applyAlignment="1" applyProtection="1">
      <alignment horizontal="right" vertical="top" wrapText="1"/>
      <protection locked="0"/>
    </xf>
    <xf numFmtId="2" fontId="0" fillId="0" borderId="1" xfId="0" applyNumberFormat="1" applyBorder="1" applyAlignment="1">
      <alignment horizontal="right" vertical="top"/>
    </xf>
    <xf numFmtId="0" fontId="13" fillId="2" borderId="3" xfId="1" applyFont="1" applyFill="1" applyBorder="1" applyAlignment="1">
      <alignment horizontal="center" vertical="center" wrapText="1"/>
    </xf>
    <xf numFmtId="0" fontId="13" fillId="2" borderId="5" xfId="1" applyFont="1" applyFill="1" applyBorder="1" applyAlignment="1">
      <alignment horizontal="center" vertical="center" wrapText="1"/>
    </xf>
    <xf numFmtId="0" fontId="13" fillId="2" borderId="5" xfId="1" applyFont="1" applyFill="1" applyBorder="1" applyAlignment="1">
      <alignment horizontal="center" vertical="center"/>
    </xf>
    <xf numFmtId="0" fontId="13" fillId="2" borderId="1" xfId="1" applyFont="1" applyFill="1" applyBorder="1" applyAlignment="1">
      <alignment horizontal="center" vertical="center" wrapText="1"/>
    </xf>
    <xf numFmtId="0" fontId="13" fillId="2" borderId="1" xfId="1" applyFont="1" applyFill="1" applyBorder="1" applyAlignment="1">
      <alignment vertical="center" wrapText="1"/>
    </xf>
    <xf numFmtId="0" fontId="13" fillId="2" borderId="6" xfId="1" applyFont="1" applyFill="1" applyBorder="1" applyAlignment="1">
      <alignment horizontal="center" vertical="center" wrapText="1"/>
    </xf>
    <xf numFmtId="2" fontId="14" fillId="2" borderId="5" xfId="0" applyNumberFormat="1" applyFont="1" applyFill="1" applyBorder="1" applyAlignment="1">
      <alignment horizontal="center" vertical="center" wrapText="1"/>
    </xf>
  </cellXfs>
  <cellStyles count="3">
    <cellStyle name="Normaallaad" xfId="0" builtinId="0"/>
    <cellStyle name="Normal 4" xfId="1"/>
    <cellStyle name="Valuuta" xfId="2" builtinId="4"/>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tabSelected="1" workbookViewId="0">
      <selection activeCell="F19" sqref="F19"/>
    </sheetView>
  </sheetViews>
  <sheetFormatPr defaultRowHeight="15" x14ac:dyDescent="0.25"/>
  <cols>
    <col min="1" max="1" width="48.85546875" customWidth="1"/>
    <col min="2" max="2" width="21.140625" customWidth="1"/>
    <col min="3" max="3" width="12.140625" customWidth="1"/>
  </cols>
  <sheetData>
    <row r="1" spans="1:3" ht="45" customHeight="1" x14ac:dyDescent="0.25">
      <c r="A1" s="32" t="s">
        <v>28</v>
      </c>
      <c r="B1" s="32"/>
      <c r="C1" s="32"/>
    </row>
    <row r="2" spans="1:3" x14ac:dyDescent="0.25">
      <c r="A2" s="4" t="s">
        <v>44</v>
      </c>
    </row>
    <row r="4" spans="1:3" x14ac:dyDescent="0.25">
      <c r="A4" t="s">
        <v>45</v>
      </c>
    </row>
    <row r="6" spans="1:3" ht="15.75" customHeight="1" x14ac:dyDescent="0.25">
      <c r="A6" t="s">
        <v>31</v>
      </c>
    </row>
    <row r="7" spans="1:3" ht="15.75" customHeight="1" x14ac:dyDescent="0.25"/>
    <row r="8" spans="1:3" x14ac:dyDescent="0.25">
      <c r="A8" s="4" t="s">
        <v>37</v>
      </c>
      <c r="B8" s="14" t="s">
        <v>29</v>
      </c>
      <c r="C8" s="14"/>
    </row>
    <row r="9" spans="1:3" x14ac:dyDescent="0.25">
      <c r="A9" s="1" t="s">
        <v>0</v>
      </c>
      <c r="B9" s="1">
        <v>12</v>
      </c>
    </row>
    <row r="10" spans="1:3" x14ac:dyDescent="0.25">
      <c r="A10" s="1" t="s">
        <v>1</v>
      </c>
      <c r="B10" s="1">
        <v>36957.82</v>
      </c>
    </row>
    <row r="11" spans="1:3" x14ac:dyDescent="0.25">
      <c r="A11" s="1" t="s">
        <v>4</v>
      </c>
      <c r="B11" s="1">
        <v>12</v>
      </c>
    </row>
    <row r="12" spans="1:3" x14ac:dyDescent="0.25">
      <c r="A12" s="1" t="s">
        <v>2</v>
      </c>
      <c r="B12" s="1">
        <v>10</v>
      </c>
    </row>
    <row r="13" spans="1:3" x14ac:dyDescent="0.25">
      <c r="A13" s="1" t="s">
        <v>3</v>
      </c>
      <c r="B13" s="41">
        <v>28500</v>
      </c>
    </row>
    <row r="14" spans="1:3" x14ac:dyDescent="0.25">
      <c r="A14" s="1" t="s">
        <v>35</v>
      </c>
      <c r="B14" s="1">
        <v>0</v>
      </c>
    </row>
    <row r="16" spans="1:3" ht="30.75" customHeight="1" x14ac:dyDescent="0.25">
      <c r="A16" s="4" t="s">
        <v>38</v>
      </c>
      <c r="B16" s="33" t="s">
        <v>30</v>
      </c>
      <c r="C16" s="33"/>
    </row>
    <row r="17" spans="1:2" x14ac:dyDescent="0.25">
      <c r="A17" s="1" t="s">
        <v>5</v>
      </c>
      <c r="B17" s="1">
        <v>10</v>
      </c>
    </row>
    <row r="18" spans="1:2" x14ac:dyDescent="0.25">
      <c r="A18" s="1" t="s">
        <v>7</v>
      </c>
      <c r="B18" s="1">
        <v>0</v>
      </c>
    </row>
    <row r="19" spans="1:2" ht="30" x14ac:dyDescent="0.25">
      <c r="A19" s="2" t="s">
        <v>97</v>
      </c>
      <c r="B19" s="5">
        <v>28407.79</v>
      </c>
    </row>
    <row r="20" spans="1:2" ht="30" x14ac:dyDescent="0.25">
      <c r="A20" s="3" t="s">
        <v>6</v>
      </c>
      <c r="B20" s="5">
        <v>92.21</v>
      </c>
    </row>
    <row r="21" spans="1:2" x14ac:dyDescent="0.25">
      <c r="A21" s="1" t="s">
        <v>36</v>
      </c>
      <c r="B21" s="1">
        <v>92.21</v>
      </c>
    </row>
    <row r="24" spans="1:2" x14ac:dyDescent="0.25">
      <c r="A24" t="s">
        <v>77</v>
      </c>
    </row>
    <row r="25" spans="1:2" x14ac:dyDescent="0.25">
      <c r="A25" t="s">
        <v>78</v>
      </c>
    </row>
    <row r="26" spans="1:2" x14ac:dyDescent="0.25">
      <c r="A26" t="s">
        <v>80</v>
      </c>
    </row>
    <row r="27" spans="1:2" x14ac:dyDescent="0.25">
      <c r="A27" t="s">
        <v>79</v>
      </c>
    </row>
    <row r="28" spans="1:2" x14ac:dyDescent="0.25">
      <c r="A28" t="s">
        <v>81</v>
      </c>
    </row>
    <row r="29" spans="1:2" x14ac:dyDescent="0.25">
      <c r="A29" t="s">
        <v>82</v>
      </c>
    </row>
  </sheetData>
  <mergeCells count="2">
    <mergeCell ref="A1:C1"/>
    <mergeCell ref="B16:C16"/>
  </mergeCells>
  <conditionalFormatting sqref="B20">
    <cfRule type="expression" dxfId="0" priority="2">
      <formula>AND(ISNUMBER(B20),ISNUMBER(#REF!),ISNUMBER(#REF!),#REF!+#REF!&lt;&gt;B20)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topLeftCell="A4" workbookViewId="0">
      <selection activeCell="B11" sqref="B11"/>
    </sheetView>
  </sheetViews>
  <sheetFormatPr defaultRowHeight="15" x14ac:dyDescent="0.25"/>
  <cols>
    <col min="1" max="1" width="168" customWidth="1"/>
  </cols>
  <sheetData>
    <row r="1" spans="1:1" x14ac:dyDescent="0.25">
      <c r="A1" s="4" t="s">
        <v>8</v>
      </c>
    </row>
    <row r="2" spans="1:1" ht="44.25" x14ac:dyDescent="0.25">
      <c r="A2" s="15" t="s">
        <v>39</v>
      </c>
    </row>
    <row r="3" spans="1:1" ht="42.75" customHeight="1" x14ac:dyDescent="0.25">
      <c r="A3" s="29" t="s">
        <v>83</v>
      </c>
    </row>
    <row r="4" spans="1:1" ht="59.25" x14ac:dyDescent="0.25">
      <c r="A4" s="15" t="s">
        <v>40</v>
      </c>
    </row>
    <row r="5" spans="1:1" ht="86.25" customHeight="1" x14ac:dyDescent="0.25">
      <c r="A5" s="3" t="s">
        <v>84</v>
      </c>
    </row>
    <row r="6" spans="1:1" ht="45" x14ac:dyDescent="0.25">
      <c r="A6" s="15" t="s">
        <v>41</v>
      </c>
    </row>
    <row r="7" spans="1:1" ht="51" customHeight="1" x14ac:dyDescent="0.25">
      <c r="A7" s="3" t="s">
        <v>95</v>
      </c>
    </row>
    <row r="8" spans="1:1" ht="30" x14ac:dyDescent="0.25">
      <c r="A8" s="15" t="s">
        <v>42</v>
      </c>
    </row>
    <row r="9" spans="1:1" ht="49.5" customHeight="1" x14ac:dyDescent="0.25">
      <c r="A9" s="3" t="s">
        <v>99</v>
      </c>
    </row>
    <row r="10" spans="1:1" ht="27" customHeight="1" x14ac:dyDescent="0.25">
      <c r="A10" s="16" t="s">
        <v>43</v>
      </c>
    </row>
    <row r="11" spans="1:1" ht="63.75" customHeight="1" x14ac:dyDescent="0.25">
      <c r="A11" s="3" t="s">
        <v>96</v>
      </c>
    </row>
    <row r="12" spans="1:1" x14ac:dyDescent="0.25">
      <c r="A12" s="30" t="s">
        <v>76</v>
      </c>
    </row>
  </sheetData>
  <pageMargins left="0.7" right="0.7" top="0.75" bottom="0.75" header="0.3" footer="0.3"/>
  <pageSetup paperSize="9" orientation="landscape"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Normal="100" workbookViewId="0">
      <selection activeCell="F8" sqref="F8"/>
    </sheetView>
  </sheetViews>
  <sheetFormatPr defaultRowHeight="15" x14ac:dyDescent="0.25"/>
  <cols>
    <col min="1" max="1" width="30.7109375" customWidth="1"/>
    <col min="2" max="2" width="25.28515625" customWidth="1"/>
    <col min="3" max="3" width="39.7109375" style="12" customWidth="1"/>
    <col min="4" max="4" width="18.85546875" style="11" customWidth="1"/>
    <col min="5" max="5" width="19.85546875" customWidth="1"/>
    <col min="6" max="6" width="14.140625" customWidth="1"/>
    <col min="7" max="7" width="23.42578125" customWidth="1"/>
  </cols>
  <sheetData>
    <row r="1" spans="1:7" x14ac:dyDescent="0.25">
      <c r="A1" t="s">
        <v>32</v>
      </c>
      <c r="F1" s="1"/>
      <c r="G1" s="1"/>
    </row>
    <row r="2" spans="1:7" ht="15" customHeight="1" x14ac:dyDescent="0.25">
      <c r="A2" s="34" t="s">
        <v>9</v>
      </c>
      <c r="B2" s="34" t="s">
        <v>10</v>
      </c>
      <c r="C2" s="35" t="s">
        <v>12</v>
      </c>
      <c r="D2" s="36" t="s">
        <v>11</v>
      </c>
    </row>
    <row r="3" spans="1:7" x14ac:dyDescent="0.25">
      <c r="A3" s="34"/>
      <c r="B3" s="34"/>
      <c r="C3" s="35"/>
      <c r="D3" s="36"/>
    </row>
    <row r="4" spans="1:7" x14ac:dyDescent="0.25">
      <c r="A4" s="34"/>
      <c r="B4" s="34"/>
      <c r="C4" s="35"/>
      <c r="D4" s="36"/>
    </row>
    <row r="5" spans="1:7" x14ac:dyDescent="0.25">
      <c r="A5" s="17" t="s">
        <v>46</v>
      </c>
      <c r="B5" s="18" t="s">
        <v>47</v>
      </c>
      <c r="C5" s="23" t="s">
        <v>66</v>
      </c>
      <c r="D5" s="26">
        <v>2982</v>
      </c>
    </row>
    <row r="6" spans="1:7" ht="51" x14ac:dyDescent="0.25">
      <c r="A6" s="19" t="s">
        <v>48</v>
      </c>
      <c r="B6" s="20" t="s">
        <v>49</v>
      </c>
      <c r="C6" s="24" t="s">
        <v>67</v>
      </c>
      <c r="D6" s="27">
        <v>1920.04</v>
      </c>
    </row>
    <row r="7" spans="1:7" ht="25.5" x14ac:dyDescent="0.25">
      <c r="A7" s="19" t="s">
        <v>50</v>
      </c>
      <c r="B7" s="20" t="s">
        <v>51</v>
      </c>
      <c r="C7" s="24" t="s">
        <v>68</v>
      </c>
      <c r="D7" s="27">
        <v>3200</v>
      </c>
    </row>
    <row r="8" spans="1:7" ht="51" x14ac:dyDescent="0.25">
      <c r="A8" s="19" t="s">
        <v>52</v>
      </c>
      <c r="B8" s="20" t="s">
        <v>53</v>
      </c>
      <c r="C8" s="24" t="s">
        <v>69</v>
      </c>
      <c r="D8" s="27">
        <v>3492.46</v>
      </c>
    </row>
    <row r="9" spans="1:7" ht="38.25" x14ac:dyDescent="0.25">
      <c r="A9" s="19" t="s">
        <v>54</v>
      </c>
      <c r="B9" s="20" t="s">
        <v>55</v>
      </c>
      <c r="C9" s="24" t="s">
        <v>70</v>
      </c>
      <c r="D9" s="27">
        <v>2589.29</v>
      </c>
    </row>
    <row r="10" spans="1:7" ht="38.25" x14ac:dyDescent="0.25">
      <c r="A10" s="21" t="s">
        <v>56</v>
      </c>
      <c r="B10" s="20" t="s">
        <v>57</v>
      </c>
      <c r="C10" s="24" t="s">
        <v>71</v>
      </c>
      <c r="D10" s="27">
        <v>3500</v>
      </c>
    </row>
    <row r="11" spans="1:7" ht="38.25" x14ac:dyDescent="0.25">
      <c r="A11" s="19" t="s">
        <v>58</v>
      </c>
      <c r="B11" s="20" t="s">
        <v>59</v>
      </c>
      <c r="C11" s="24" t="s">
        <v>72</v>
      </c>
      <c r="D11" s="27">
        <v>689.1</v>
      </c>
    </row>
    <row r="12" spans="1:7" ht="38.25" x14ac:dyDescent="0.25">
      <c r="A12" s="19" t="s">
        <v>60</v>
      </c>
      <c r="B12" s="20" t="s">
        <v>61</v>
      </c>
      <c r="C12" s="24" t="s">
        <v>73</v>
      </c>
      <c r="D12" s="27">
        <v>3474</v>
      </c>
    </row>
    <row r="13" spans="1:7" ht="51" x14ac:dyDescent="0.25">
      <c r="A13" s="19" t="s">
        <v>62</v>
      </c>
      <c r="B13" s="20" t="s">
        <v>63</v>
      </c>
      <c r="C13" s="25" t="s">
        <v>74</v>
      </c>
      <c r="D13" s="27">
        <v>3153.11</v>
      </c>
    </row>
    <row r="14" spans="1:7" ht="25.5" x14ac:dyDescent="0.25">
      <c r="A14" s="19" t="s">
        <v>64</v>
      </c>
      <c r="B14" s="22" t="s">
        <v>65</v>
      </c>
      <c r="C14" s="24" t="s">
        <v>75</v>
      </c>
      <c r="D14" s="27">
        <v>3500</v>
      </c>
    </row>
    <row r="15" spans="1:7" x14ac:dyDescent="0.25">
      <c r="D15" s="11">
        <f>SUM(D5:D14)</f>
        <v>28500</v>
      </c>
    </row>
  </sheetData>
  <mergeCells count="4">
    <mergeCell ref="A2:A4"/>
    <mergeCell ref="B2:B4"/>
    <mergeCell ref="C2:C4"/>
    <mergeCell ref="D2:D4"/>
  </mergeCells>
  <pageMargins left="0.70866141732283472" right="0.70866141732283472" top="0.74803149606299213" bottom="0.74803149606299213" header="0.31496062992125984" footer="0.31496062992125984"/>
  <pageSetup paperSize="9" orientation="landscape"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7"/>
  <sheetViews>
    <sheetView workbookViewId="0">
      <selection activeCell="P16" sqref="P16"/>
    </sheetView>
  </sheetViews>
  <sheetFormatPr defaultRowHeight="15" x14ac:dyDescent="0.25"/>
  <cols>
    <col min="1" max="1" width="8" customWidth="1"/>
    <col min="2" max="2" width="13.42578125" customWidth="1"/>
    <col min="3" max="3" width="16.85546875" customWidth="1"/>
    <col min="4" max="4" width="8.42578125" customWidth="1"/>
    <col min="5" max="5" width="8.28515625" customWidth="1"/>
    <col min="6" max="6" width="8.85546875" customWidth="1"/>
    <col min="7" max="7" width="9.140625" customWidth="1"/>
    <col min="8" max="8" width="11" customWidth="1"/>
    <col min="9" max="9" width="8.85546875" customWidth="1"/>
    <col min="10" max="10" width="12.28515625" customWidth="1"/>
    <col min="11" max="11" width="14.7109375" customWidth="1"/>
    <col min="12" max="12" width="19.28515625" customWidth="1"/>
    <col min="13" max="13" width="15.140625" customWidth="1"/>
    <col min="14" max="14" width="41.85546875" customWidth="1"/>
  </cols>
  <sheetData>
    <row r="1" spans="1:14" ht="18.75" x14ac:dyDescent="0.3">
      <c r="A1" s="13" t="s">
        <v>33</v>
      </c>
    </row>
    <row r="2" spans="1:14" ht="18.75" x14ac:dyDescent="0.3">
      <c r="A2" s="13"/>
    </row>
    <row r="3" spans="1:14" x14ac:dyDescent="0.25">
      <c r="A3" t="s">
        <v>34</v>
      </c>
    </row>
    <row r="4" spans="1:14" x14ac:dyDescent="0.25">
      <c r="A4" s="37" t="s">
        <v>13</v>
      </c>
      <c r="B4" s="39" t="s">
        <v>14</v>
      </c>
      <c r="C4" s="40" t="s">
        <v>10</v>
      </c>
      <c r="D4" s="39" t="s">
        <v>15</v>
      </c>
      <c r="E4" s="39"/>
      <c r="F4" s="39" t="s">
        <v>16</v>
      </c>
      <c r="G4" s="39"/>
      <c r="H4" s="39"/>
      <c r="I4" s="7"/>
      <c r="J4" s="8"/>
      <c r="K4" s="8"/>
      <c r="L4" s="8"/>
      <c r="M4" s="8"/>
      <c r="N4" s="8"/>
    </row>
    <row r="5" spans="1:14" x14ac:dyDescent="0.25">
      <c r="A5" s="38"/>
      <c r="B5" s="39"/>
      <c r="C5" s="40"/>
      <c r="D5" s="39"/>
      <c r="E5" s="39"/>
      <c r="F5" s="39"/>
      <c r="G5" s="39"/>
      <c r="H5" s="39"/>
      <c r="I5" s="7"/>
      <c r="J5" s="8"/>
      <c r="K5" s="8"/>
      <c r="L5" s="8"/>
      <c r="M5" s="8"/>
      <c r="N5" s="8"/>
    </row>
    <row r="6" spans="1:14" ht="51" x14ac:dyDescent="0.25">
      <c r="A6" s="38"/>
      <c r="B6" s="39"/>
      <c r="C6" s="40"/>
      <c r="D6" s="6" t="s">
        <v>17</v>
      </c>
      <c r="E6" s="6" t="s">
        <v>18</v>
      </c>
      <c r="F6" s="9" t="s">
        <v>19</v>
      </c>
      <c r="G6" s="6" t="s">
        <v>20</v>
      </c>
      <c r="H6" s="6" t="s">
        <v>21</v>
      </c>
      <c r="I6" s="10" t="s">
        <v>22</v>
      </c>
      <c r="J6" s="6" t="s">
        <v>23</v>
      </c>
      <c r="K6" s="6" t="s">
        <v>24</v>
      </c>
      <c r="L6" s="6" t="s">
        <v>25</v>
      </c>
      <c r="M6" s="6" t="s">
        <v>26</v>
      </c>
      <c r="N6" s="6" t="s">
        <v>27</v>
      </c>
    </row>
    <row r="7" spans="1:14" s="4" customFormat="1" x14ac:dyDescent="0.25">
      <c r="A7" s="51"/>
      <c r="B7" s="52">
        <f>COUNTA(B8:B17)</f>
        <v>10</v>
      </c>
      <c r="C7" s="53"/>
      <c r="D7" s="54"/>
      <c r="E7" s="54"/>
      <c r="F7" s="55"/>
      <c r="G7" s="56">
        <f>COUNT(G8:G17)</f>
        <v>10</v>
      </c>
      <c r="H7" s="56">
        <f>COUNT(H8:H17)</f>
        <v>10</v>
      </c>
      <c r="I7" s="57">
        <f>SUM(I8:I17)</f>
        <v>28500</v>
      </c>
      <c r="J7" s="57">
        <f t="shared" ref="J7:M7" si="0">SUM(J8:J17)</f>
        <v>28407.79</v>
      </c>
      <c r="K7" s="57">
        <f t="shared" si="0"/>
        <v>92.21</v>
      </c>
      <c r="L7" s="57">
        <f t="shared" si="0"/>
        <v>92.21</v>
      </c>
      <c r="M7" s="57">
        <f t="shared" si="0"/>
        <v>0</v>
      </c>
      <c r="N7" s="54"/>
    </row>
    <row r="8" spans="1:14" ht="38.25" x14ac:dyDescent="0.25">
      <c r="A8" s="31" t="s">
        <v>85</v>
      </c>
      <c r="B8" s="17" t="s">
        <v>46</v>
      </c>
      <c r="C8" s="18" t="s">
        <v>47</v>
      </c>
      <c r="D8" s="28">
        <v>43435</v>
      </c>
      <c r="E8" s="28">
        <v>43497</v>
      </c>
      <c r="F8" s="28">
        <v>43527</v>
      </c>
      <c r="G8" s="42">
        <v>43490</v>
      </c>
      <c r="H8" s="44">
        <v>43502</v>
      </c>
      <c r="I8" s="26">
        <v>2982</v>
      </c>
      <c r="J8" s="46">
        <v>2982</v>
      </c>
      <c r="K8" s="49">
        <v>0</v>
      </c>
      <c r="L8" s="49">
        <v>0</v>
      </c>
      <c r="M8" s="50">
        <v>0</v>
      </c>
      <c r="N8" s="5" t="s">
        <v>98</v>
      </c>
    </row>
    <row r="9" spans="1:14" ht="76.5" x14ac:dyDescent="0.25">
      <c r="A9" s="31" t="s">
        <v>86</v>
      </c>
      <c r="B9" s="19" t="s">
        <v>48</v>
      </c>
      <c r="C9" s="20" t="s">
        <v>49</v>
      </c>
      <c r="D9" s="28">
        <v>43466</v>
      </c>
      <c r="E9" s="28">
        <v>43555</v>
      </c>
      <c r="F9" s="28">
        <v>43585</v>
      </c>
      <c r="G9" s="42">
        <v>43552</v>
      </c>
      <c r="H9" s="45">
        <v>43584</v>
      </c>
      <c r="I9" s="27">
        <v>1920.04</v>
      </c>
      <c r="J9" s="47">
        <v>1920.04</v>
      </c>
      <c r="K9" s="49">
        <v>0</v>
      </c>
      <c r="L9" s="49">
        <v>0</v>
      </c>
      <c r="M9" s="50">
        <v>0</v>
      </c>
      <c r="N9" s="5" t="s">
        <v>98</v>
      </c>
    </row>
    <row r="10" spans="1:14" ht="38.25" x14ac:dyDescent="0.25">
      <c r="A10" s="31" t="s">
        <v>89</v>
      </c>
      <c r="B10" s="19" t="s">
        <v>50</v>
      </c>
      <c r="C10" s="20" t="s">
        <v>51</v>
      </c>
      <c r="D10" s="28">
        <v>43405</v>
      </c>
      <c r="E10" s="28">
        <v>43739</v>
      </c>
      <c r="F10" s="28">
        <v>43769</v>
      </c>
      <c r="G10" s="42">
        <v>43563</v>
      </c>
      <c r="H10" s="45">
        <v>43584</v>
      </c>
      <c r="I10" s="27">
        <v>3200</v>
      </c>
      <c r="J10" s="47">
        <v>3200</v>
      </c>
      <c r="K10" s="49">
        <v>0</v>
      </c>
      <c r="L10" s="49">
        <v>0</v>
      </c>
      <c r="M10" s="50">
        <v>0</v>
      </c>
      <c r="N10" s="5" t="s">
        <v>98</v>
      </c>
    </row>
    <row r="11" spans="1:14" ht="76.5" x14ac:dyDescent="0.25">
      <c r="A11" s="31" t="s">
        <v>87</v>
      </c>
      <c r="B11" s="19" t="s">
        <v>52</v>
      </c>
      <c r="C11" s="20" t="s">
        <v>53</v>
      </c>
      <c r="D11" s="28">
        <v>43435</v>
      </c>
      <c r="E11" s="28">
        <v>43678</v>
      </c>
      <c r="F11" s="28">
        <v>43708</v>
      </c>
      <c r="G11" s="42">
        <v>43726</v>
      </c>
      <c r="H11" s="45">
        <v>43742</v>
      </c>
      <c r="I11" s="27">
        <v>3492.46</v>
      </c>
      <c r="J11" s="47">
        <v>3492.46</v>
      </c>
      <c r="K11" s="49">
        <v>0</v>
      </c>
      <c r="L11" s="49">
        <v>0</v>
      </c>
      <c r="M11" s="50">
        <v>0</v>
      </c>
      <c r="N11" s="5" t="s">
        <v>98</v>
      </c>
    </row>
    <row r="12" spans="1:14" ht="38.25" x14ac:dyDescent="0.25">
      <c r="A12" s="5" t="s">
        <v>90</v>
      </c>
      <c r="B12" s="19" t="s">
        <v>54</v>
      </c>
      <c r="C12" s="20" t="s">
        <v>55</v>
      </c>
      <c r="D12" s="28">
        <v>43444</v>
      </c>
      <c r="E12" s="28">
        <v>43708</v>
      </c>
      <c r="F12" s="28">
        <v>43738</v>
      </c>
      <c r="G12" s="42">
        <v>43745</v>
      </c>
      <c r="H12" s="45">
        <v>43776</v>
      </c>
      <c r="I12" s="27">
        <v>2589.29</v>
      </c>
      <c r="J12" s="47">
        <v>2589.29</v>
      </c>
      <c r="K12" s="49">
        <v>0</v>
      </c>
      <c r="L12" s="49">
        <v>0</v>
      </c>
      <c r="M12" s="50">
        <v>0</v>
      </c>
      <c r="N12" s="5" t="s">
        <v>98</v>
      </c>
    </row>
    <row r="13" spans="1:14" ht="63.75" x14ac:dyDescent="0.25">
      <c r="A13" s="5" t="s">
        <v>88</v>
      </c>
      <c r="B13" s="21" t="s">
        <v>56</v>
      </c>
      <c r="C13" s="20" t="s">
        <v>57</v>
      </c>
      <c r="D13" s="28">
        <v>43466</v>
      </c>
      <c r="E13" s="28">
        <v>43739</v>
      </c>
      <c r="F13" s="28">
        <v>43769</v>
      </c>
      <c r="G13" s="42">
        <v>43777</v>
      </c>
      <c r="H13" s="45">
        <v>43791</v>
      </c>
      <c r="I13" s="27">
        <v>3500</v>
      </c>
      <c r="J13" s="47">
        <v>3500</v>
      </c>
      <c r="K13" s="49">
        <v>0</v>
      </c>
      <c r="L13" s="49">
        <v>0</v>
      </c>
      <c r="M13" s="50">
        <v>0</v>
      </c>
      <c r="N13" s="5" t="s">
        <v>98</v>
      </c>
    </row>
    <row r="14" spans="1:14" ht="51" x14ac:dyDescent="0.25">
      <c r="A14" s="5" t="s">
        <v>91</v>
      </c>
      <c r="B14" s="19" t="s">
        <v>58</v>
      </c>
      <c r="C14" s="20" t="s">
        <v>59</v>
      </c>
      <c r="D14" s="28">
        <v>43466</v>
      </c>
      <c r="E14" s="28">
        <v>43646</v>
      </c>
      <c r="F14" s="28">
        <v>43676</v>
      </c>
      <c r="G14" s="42">
        <v>43629</v>
      </c>
      <c r="H14" s="45">
        <v>43641</v>
      </c>
      <c r="I14" s="27">
        <v>689.1</v>
      </c>
      <c r="J14" s="47">
        <v>689.1</v>
      </c>
      <c r="K14" s="49">
        <v>0</v>
      </c>
      <c r="L14" s="49">
        <v>0</v>
      </c>
      <c r="M14" s="50">
        <v>0</v>
      </c>
      <c r="N14" s="5" t="s">
        <v>98</v>
      </c>
    </row>
    <row r="15" spans="1:14" ht="51" x14ac:dyDescent="0.25">
      <c r="A15" s="5" t="s">
        <v>92</v>
      </c>
      <c r="B15" s="19" t="s">
        <v>60</v>
      </c>
      <c r="C15" s="20" t="s">
        <v>61</v>
      </c>
      <c r="D15" s="28">
        <v>43405</v>
      </c>
      <c r="E15" s="28">
        <v>43739</v>
      </c>
      <c r="F15" s="28">
        <v>43769</v>
      </c>
      <c r="G15" s="43">
        <v>43777</v>
      </c>
      <c r="H15" s="45">
        <v>43794</v>
      </c>
      <c r="I15" s="27">
        <v>3474</v>
      </c>
      <c r="J15" s="47">
        <v>3474</v>
      </c>
      <c r="K15" s="49">
        <v>0</v>
      </c>
      <c r="L15" s="49">
        <v>0</v>
      </c>
      <c r="M15" s="50">
        <v>0</v>
      </c>
      <c r="N15" s="5" t="s">
        <v>98</v>
      </c>
    </row>
    <row r="16" spans="1:14" ht="89.25" x14ac:dyDescent="0.25">
      <c r="A16" s="5" t="s">
        <v>93</v>
      </c>
      <c r="B16" s="19" t="s">
        <v>62</v>
      </c>
      <c r="C16" s="20" t="s">
        <v>63</v>
      </c>
      <c r="D16" s="28">
        <v>43435</v>
      </c>
      <c r="E16" s="28">
        <v>43585</v>
      </c>
      <c r="F16" s="28">
        <v>43615</v>
      </c>
      <c r="G16" s="43">
        <v>43613</v>
      </c>
      <c r="H16" s="45">
        <v>43644</v>
      </c>
      <c r="I16" s="27">
        <v>3153.11</v>
      </c>
      <c r="J16" s="48">
        <v>3060.9</v>
      </c>
      <c r="K16" s="49">
        <v>92.21</v>
      </c>
      <c r="L16" s="49">
        <v>92.21</v>
      </c>
      <c r="M16" s="50">
        <v>0</v>
      </c>
      <c r="N16" s="5" t="s">
        <v>98</v>
      </c>
    </row>
    <row r="17" spans="1:14" ht="38.25" x14ac:dyDescent="0.25">
      <c r="A17" s="5" t="s">
        <v>94</v>
      </c>
      <c r="B17" s="19" t="s">
        <v>64</v>
      </c>
      <c r="C17" s="22" t="s">
        <v>65</v>
      </c>
      <c r="D17" s="28">
        <v>43405</v>
      </c>
      <c r="E17" s="28">
        <v>43739</v>
      </c>
      <c r="F17" s="28">
        <v>43769</v>
      </c>
      <c r="G17" s="43">
        <v>43769</v>
      </c>
      <c r="H17" s="45">
        <v>43770</v>
      </c>
      <c r="I17" s="27">
        <v>3500</v>
      </c>
      <c r="J17" s="47">
        <v>3500</v>
      </c>
      <c r="K17" s="49">
        <v>0</v>
      </c>
      <c r="L17" s="49">
        <v>0</v>
      </c>
      <c r="M17" s="50">
        <v>0</v>
      </c>
      <c r="N17" s="5" t="s">
        <v>98</v>
      </c>
    </row>
  </sheetData>
  <mergeCells count="5">
    <mergeCell ref="A4:A6"/>
    <mergeCell ref="B4:B6"/>
    <mergeCell ref="C4:C6"/>
    <mergeCell ref="D4:E5"/>
    <mergeCell ref="F4:H5"/>
  </mergeCells>
  <pageMargins left="0.70866141732283472" right="0.70866141732283472" top="0.74803149606299213" bottom="0.74803149606299213" header="0.31496062992125984" footer="0.31496062992125984"/>
  <pageSetup paperSize="9" scale="6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4</vt:i4>
      </vt:variant>
    </vt:vector>
  </HeadingPairs>
  <TitlesOfParts>
    <vt:vector size="4" baseType="lpstr">
      <vt:lpstr>1. Statistilised näitajad</vt:lpstr>
      <vt:lpstr>2. Tagasiside</vt:lpstr>
      <vt:lpstr>3. Toetust saanud projektid</vt:lpstr>
      <vt:lpstr>4. Toetuse saajate aruanded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Tarmo Treimann</dc:creator>
  <cp:lastModifiedBy>Maret Välja</cp:lastModifiedBy>
  <cp:lastPrinted>2019-11-27T13:45:48Z</cp:lastPrinted>
  <dcterms:created xsi:type="dcterms:W3CDTF">2016-05-30T13:21:39Z</dcterms:created>
  <dcterms:modified xsi:type="dcterms:W3CDTF">2019-11-27T13:56:10Z</dcterms:modified>
</cp:coreProperties>
</file>