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96ff86a1d2a28d46a8de2e1028cb407a7edf99aa/47908025214/f4d3d2a6-6b77-4aef-8e3c-39a146a5c7ea/"/>
    </mc:Choice>
  </mc:AlternateContent>
  <bookViews>
    <workbookView xWindow="0" yWindow="0" windowWidth="28800" windowHeight="12300" tabRatio="757"/>
  </bookViews>
  <sheets>
    <sheet name="Eelarve" sheetId="11" r:id="rId1"/>
    <sheet name="Maksed" sheetId="6" r:id="rId2"/>
    <sheet name="KULUARUANDE KOOND" sheetId="1" r:id="rId3"/>
    <sheet name="1. Sõidu-ja lähetuskulud" sheetId="10" r:id="rId4"/>
    <sheet name=" 2. Avalikustamise kulud" sheetId="15" r:id="rId5"/>
    <sheet name="3. Muud otsesed kulud" sheetId="20" r:id="rId6"/>
    <sheet name="Nähtamatu leht" sheetId="16" state="hidden" r:id="rId7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B8" i="1" l="1"/>
  <c r="B7" i="1"/>
  <c r="B6" i="1"/>
  <c r="C28" i="1"/>
  <c r="B41" i="20"/>
  <c r="B23" i="20"/>
  <c r="B41" i="15"/>
  <c r="B23" i="15"/>
  <c r="D28" i="6"/>
  <c r="D29" i="6"/>
  <c r="D30" i="6"/>
  <c r="D31" i="6"/>
  <c r="D27" i="6"/>
  <c r="G29" i="6"/>
  <c r="G30" i="6"/>
  <c r="G31" i="6"/>
  <c r="F16" i="6"/>
  <c r="F15" i="6"/>
  <c r="G20" i="6"/>
  <c r="G19" i="6"/>
  <c r="G18" i="6"/>
  <c r="G17" i="6"/>
  <c r="G16" i="6"/>
  <c r="G15" i="6"/>
  <c r="D28" i="11"/>
  <c r="C42" i="11" l="1"/>
  <c r="C41" i="1"/>
  <c r="C40" i="1"/>
  <c r="C39" i="1"/>
  <c r="C38" i="1"/>
  <c r="C37" i="1"/>
  <c r="C36" i="1"/>
  <c r="C35" i="1"/>
  <c r="C34" i="1"/>
  <c r="C33" i="1"/>
  <c r="G47" i="11"/>
  <c r="B27" i="11" l="1"/>
  <c r="B27" i="1" s="1"/>
  <c r="B26" i="11"/>
  <c r="B26" i="1" s="1"/>
  <c r="B25" i="11"/>
  <c r="B25" i="1" s="1"/>
  <c r="G52" i="11"/>
  <c r="G50" i="11"/>
  <c r="D26" i="11" s="1"/>
  <c r="G55" i="11" l="1"/>
  <c r="E24" i="1"/>
  <c r="E32" i="1" s="1"/>
  <c r="F24" i="1"/>
  <c r="F32" i="1" s="1"/>
  <c r="E42" i="1"/>
  <c r="G17" i="1" l="1"/>
  <c r="G18" i="1"/>
  <c r="D17" i="1"/>
  <c r="D18" i="1"/>
  <c r="D19" i="1"/>
  <c r="F42" i="1" l="1"/>
  <c r="D41" i="1" l="1"/>
  <c r="D40" i="1"/>
  <c r="D39" i="1"/>
  <c r="D38" i="1"/>
  <c r="D37" i="1"/>
  <c r="D36" i="1"/>
  <c r="D35" i="1"/>
  <c r="D34" i="1"/>
  <c r="D33" i="1"/>
  <c r="C42" i="1" l="1"/>
  <c r="D42" i="1"/>
  <c r="H41" i="20"/>
  <c r="F27" i="1" s="1"/>
  <c r="H23" i="20"/>
  <c r="H42" i="20" l="1"/>
  <c r="E27" i="1"/>
  <c r="D27" i="1" s="1"/>
  <c r="C26" i="1" l="1"/>
  <c r="G16" i="1" l="1"/>
  <c r="G19" i="1"/>
  <c r="G15" i="1"/>
  <c r="G20" i="1" l="1"/>
  <c r="C27" i="1" l="1"/>
  <c r="G27" i="1" s="1"/>
  <c r="H32" i="6" l="1"/>
  <c r="D21" i="11"/>
  <c r="F32" i="6" l="1"/>
  <c r="H41" i="15" l="1"/>
  <c r="F26" i="1" s="1"/>
  <c r="H23" i="15"/>
  <c r="E26" i="1" s="1"/>
  <c r="H23" i="10"/>
  <c r="E25" i="1" s="1"/>
  <c r="E28" i="1" s="1"/>
  <c r="D26" i="1" l="1"/>
  <c r="G26" i="1" s="1"/>
  <c r="C25" i="1"/>
  <c r="H42" i="15"/>
  <c r="H41" i="10" l="1"/>
  <c r="F25" i="1" s="1"/>
  <c r="F28" i="1" s="1"/>
  <c r="D25" i="1" l="1"/>
  <c r="D28" i="1" s="1"/>
  <c r="H42" i="10"/>
  <c r="C16" i="11" l="1"/>
  <c r="C19" i="11"/>
  <c r="C18" i="11"/>
  <c r="C17" i="11"/>
  <c r="F16" i="1"/>
  <c r="F15" i="1"/>
  <c r="E27" i="11"/>
  <c r="E28" i="11"/>
  <c r="E25" i="11"/>
  <c r="E26" i="11"/>
  <c r="G25" i="1"/>
  <c r="G27" i="6" l="1"/>
  <c r="G28" i="6"/>
  <c r="E15" i="1"/>
  <c r="D15" i="1" s="1"/>
  <c r="E16" i="1"/>
  <c r="D16" i="1" s="1"/>
  <c r="C20" i="11"/>
  <c r="C19" i="1" s="1"/>
  <c r="C18" i="1"/>
  <c r="C17" i="1"/>
  <c r="F20" i="1"/>
  <c r="C21" i="11" l="1"/>
  <c r="D32" i="6"/>
  <c r="D17" i="6"/>
  <c r="D18" i="6"/>
  <c r="D19" i="6"/>
  <c r="C16" i="1"/>
  <c r="C15" i="1"/>
  <c r="D20" i="1"/>
  <c r="E20" i="1"/>
  <c r="C20" i="1" l="1"/>
  <c r="D20" i="6"/>
  <c r="G28" i="1"/>
  <c r="F20" i="6" l="1"/>
  <c r="G32" i="6"/>
</calcChain>
</file>

<file path=xl/sharedStrings.xml><?xml version="1.0" encoding="utf-8"?>
<sst xmlns="http://schemas.openxmlformats.org/spreadsheetml/2006/main" count="184" uniqueCount="120">
  <si>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</si>
  <si>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</si>
  <si>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</si>
  <si>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</si>
  <si>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</si>
  <si>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</si>
  <si>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</si>
  <si>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</si>
  <si>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</si>
  <si>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</si>
  <si>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</si>
  <si>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</si>
  <si>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</si>
  <si>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</si>
  <si>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</si>
  <si>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</si>
  <si>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</si>
  <si>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</si>
  <si>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</si>
  <si>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</si>
  <si>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tund</t>
  </si>
  <si>
    <t>% kogukuludest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</si>
  <si>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</si>
  <si>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</si>
  <si>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</si>
  <si>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</si>
  <si>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</si>
  <si>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</si>
  <si>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</si>
  <si>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</si>
  <si>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</si>
  <si>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</si>
  <si>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</si>
  <si>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</si>
  <si>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</si>
  <si>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Tabel 4. Toetuse saaja kinnitus </t>
  </si>
  <si>
    <t>Maksetaotluse vorm</t>
  </si>
  <si>
    <t>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</si>
  <si>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</si>
  <si>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</si>
  <si>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</si>
  <si>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</si>
  <si>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</si>
  <si>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</si>
  <si>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</si>
  <si>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</si>
  <si>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</si>
  <si>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</si>
  <si>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</si>
  <si>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r>
      <t>Kulu selgitus</t>
    </r>
    <r>
      <rPr>
        <i/>
        <sz val="12"/>
        <color theme="1"/>
        <rFont val="Times New Roman"/>
        <family val="1"/>
        <charset val="186"/>
      </rPr>
      <t xml:space="preserve"> (Tabelisse lisada lahtreid vastavalt kuludokumentide arvule)</t>
    </r>
  </si>
  <si>
    <t>päev</t>
  </si>
  <si>
    <t>Toetuse saaja esindaja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</si>
  <si>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</si>
  <si>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</si>
  <si>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</si>
  <si>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</si>
  <si>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</si>
  <si>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</si>
  <si>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</si>
  <si>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</si>
  <si>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</si>
  <si>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</si>
  <si>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1. ISF</t>
  </si>
  <si>
    <t>2. Riiklik kaasfinantseering</t>
  </si>
  <si>
    <t>4. Partnerite poolne kaasfinantseering</t>
  </si>
  <si>
    <t>5. Projekti käigus saadud muud sissetulekud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</si>
  <si>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</si>
  <si>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</si>
  <si>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>* lahtrite arv sõltub toetuslepingus kavandatud maksete arvust</t>
  </si>
  <si>
    <t xml:space="preserve">Tabel 3. Projekti kulud programmis esitatud riiklike prioriteetide jaotuse lõikes (EUR) </t>
  </si>
  <si>
    <t>Tegelikud kulud kokku</t>
  </si>
  <si>
    <t>Sõidu- ja lähetuskulud kokku</t>
  </si>
  <si>
    <t>Lõppmakse</t>
  </si>
  <si>
    <t>Toetuse saaja omafinantseering</t>
  </si>
  <si>
    <t>3. Toetuse saaja omafinantseering</t>
  </si>
  <si>
    <t>Projektijuht</t>
  </si>
  <si>
    <t>3. Projekti käigus saadud muud sissetulekud</t>
  </si>
  <si>
    <t>Avalikustamise kulud kokku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</si>
  <si>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</si>
  <si>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</si>
  <si>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</si>
  <si>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</si>
  <si>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</si>
  <si>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</si>
  <si>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</si>
  <si>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</si>
  <si>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kulud kokku</t>
  </si>
  <si>
    <t>Tabel 2. Projekti jooksul laekunud maksed</t>
  </si>
  <si>
    <t>lähetused kokku</t>
  </si>
  <si>
    <t>Koolitusmaterjalide trükk ja köitmine</t>
  </si>
  <si>
    <t>arve</t>
  </si>
  <si>
    <t>Toetuse saaja: Välisministeerium</t>
  </si>
  <si>
    <t>Projekti pealkiri: Schengeni viisade menetlejate täiendkoolitus 2019-2020</t>
  </si>
  <si>
    <t>Toetuse taotleja: Välisministeerium</t>
  </si>
  <si>
    <t>Projekti lõpp: 31.05.2020</t>
  </si>
  <si>
    <t>4.1.1.</t>
  </si>
  <si>
    <t>Projekti algus: 15.08.2019</t>
  </si>
  <si>
    <t>Koolitustel osalejate transport</t>
  </si>
  <si>
    <t>Koolitustel osalejate toitlustamine ja kohvipausid (sh. erisoodustusena käsitletavalt kulult makstavad maksud)</t>
  </si>
  <si>
    <t>Koolitustega seotud koostööpartnerite (nt KAPO, PPA, SiM) lähetuskulud (sh. päevaraha, sõidu-, majutus-, kindlustuskulu)</t>
  </si>
  <si>
    <t>Välisministeeriumi töötajate (osalejad, lektorid) koolitustega seotud lähetuskulud  (sh. päevaraha, sõidu-, majutus-, kindlustuskulu)</t>
  </si>
  <si>
    <t>1. Sõidu- ja lähetuskulud</t>
  </si>
  <si>
    <t>1.1. Välisministeeriumi töötajate lähetuskulud</t>
  </si>
  <si>
    <t>2. Avalikustamise kulud</t>
  </si>
  <si>
    <r>
      <t xml:space="preserve">1.2. </t>
    </r>
    <r>
      <rPr>
        <sz val="12"/>
        <rFont val="Times New Roman"/>
        <family val="1"/>
        <charset val="186"/>
      </rPr>
      <t xml:space="preserve">Koostööpartnerite </t>
    </r>
    <r>
      <rPr>
        <sz val="12"/>
        <color theme="1"/>
        <rFont val="Times New Roman"/>
        <family val="1"/>
        <charset val="186"/>
      </rPr>
      <t>lähetuskulud</t>
    </r>
  </si>
  <si>
    <t>2.1. Koolitusruumide, -materjalide ja tunnistuste logode ja tunnuslausetega varustamine</t>
  </si>
  <si>
    <t>3. Muud otsesed kulud</t>
  </si>
  <si>
    <t xml:space="preserve">3.1. Transport </t>
  </si>
  <si>
    <r>
      <t xml:space="preserve">3.2. </t>
    </r>
    <r>
      <rPr>
        <sz val="12"/>
        <rFont val="Times New Roman"/>
        <family val="1"/>
        <charset val="186"/>
      </rPr>
      <t>Koolitusel osalejate t</t>
    </r>
    <r>
      <rPr>
        <sz val="12"/>
        <color theme="1"/>
        <rFont val="Times New Roman"/>
        <family val="1"/>
        <charset val="186"/>
      </rPr>
      <t>oitlustamine</t>
    </r>
  </si>
  <si>
    <t>Maksed</t>
  </si>
  <si>
    <t>Projekti tunnus: ISFB-36</t>
  </si>
  <si>
    <t>Eelmakse</t>
  </si>
  <si>
    <t>Aruandlusperioodi 15/08/2019-pp/kk/aaaa kulud kokku</t>
  </si>
  <si>
    <t>Aruandlusperioodi pp/kk/aaaa-31/05/2020 kulud kokku</t>
  </si>
  <si>
    <r>
      <t xml:space="preserve">Toetus ühisele viisapoliitikale – liidu </t>
    </r>
    <r>
      <rPr>
        <b/>
        <i/>
        <sz val="12"/>
        <color theme="1"/>
        <rFont val="Times New Roman"/>
        <family val="1"/>
        <charset val="186"/>
      </rPr>
      <t>acquis</t>
    </r>
  </si>
  <si>
    <t>Aruandlusperioodi 15/08/2019 - pp/kk/aaaa kulud</t>
  </si>
  <si>
    <t>Aruandlusperioodi pp/kk/aaaa - 31/05/2020 kulud</t>
  </si>
  <si>
    <t>Tabel 1. Projekti maksumus ja kulud allikate lõikes (EUR)</t>
  </si>
  <si>
    <t>Tabel 2. Kuluaruande koond (EUR)</t>
  </si>
  <si>
    <t>Lisa 2 toetuslepingu juurde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</si>
</sst>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7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5" borderId="1" xfId="0" applyNumberFormat="1" applyFont="1" applyFill="1" applyBorder="1" applyAlignment="1" applyProtection="1">
      <alignment horizontal="center"/>
      <protection hidden="1"/>
    </xf>
    <xf numFmtId="9" fontId="3" fillId="5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4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4" borderId="1" xfId="0" applyNumberFormat="1" applyFont="1" applyFill="1" applyBorder="1" applyProtection="1">
      <protection hidden="1"/>
    </xf>
    <xf numFmtId="4" fontId="2" fillId="5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4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4" borderId="1" xfId="0" applyNumberFormat="1" applyFont="1" applyFill="1" applyBorder="1"/>
    <xf numFmtId="0" fontId="3" fillId="3" borderId="4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3" fillId="3" borderId="1" xfId="0" applyFont="1" applyFill="1" applyBorder="1" applyProtection="1">
      <protection hidden="1"/>
    </xf>
    <xf numFmtId="0" fontId="2" fillId="0" borderId="4" xfId="0" applyFont="1" applyBorder="1" applyProtection="1">
      <protection locked="0" hidden="1"/>
    </xf>
    <xf numFmtId="4" fontId="3" fillId="2" borderId="4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5" fillId="0" borderId="0" xfId="0" applyFont="1"/>
    <xf numFmtId="0" fontId="2" fillId="0" borderId="1" xfId="0" applyFont="1" applyBorder="1" applyAlignment="1" applyProtection="1">
      <alignment wrapText="1"/>
      <protection locked="0" hidden="1"/>
    </xf>
    <xf numFmtId="0" fontId="2" fillId="0" borderId="1" xfId="0" applyFont="1" applyBorder="1"/>
    <xf numFmtId="0" fontId="10" fillId="0" borderId="1" xfId="0" applyFont="1" applyBorder="1" applyAlignment="1" applyProtection="1">
      <alignment wrapText="1"/>
      <protection locked="0" hidden="1"/>
    </xf>
    <xf numFmtId="0" fontId="3" fillId="2" borderId="2" xfId="0" applyFont="1" applyFill="1" applyBorder="1" applyAlignment="1" applyProtection="1">
      <protection hidden="1"/>
    </xf>
    <xf numFmtId="0" fontId="3" fillId="6" borderId="2" xfId="0" applyFont="1" applyFill="1" applyBorder="1" applyAlignment="1" applyProtection="1">
      <protection hidden="1"/>
    </xf>
    <xf numFmtId="0" fontId="0" fillId="6" borderId="3" xfId="0" applyFill="1" applyBorder="1" applyAlignment="1" applyProtection="1">
      <protection hidden="1"/>
    </xf>
    <xf numFmtId="4" fontId="3" fillId="6" borderId="1" xfId="0" applyNumberFormat="1" applyFont="1" applyFill="1" applyBorder="1" applyProtection="1">
      <protection hidden="1"/>
    </xf>
    <xf numFmtId="2" fontId="3" fillId="6" borderId="1" xfId="0" applyNumberFormat="1" applyFont="1" applyFill="1" applyBorder="1" applyProtection="1">
      <protection hidden="1"/>
    </xf>
    <xf numFmtId="0" fontId="3" fillId="2" borderId="3" xfId="0" applyFont="1" applyFill="1" applyBorder="1" applyAlignment="1" applyProtection="1">
      <protection hidden="1"/>
    </xf>
    <xf numFmtId="0" fontId="3" fillId="2" borderId="4" xfId="0" applyFont="1" applyFill="1" applyBorder="1" applyAlignment="1" applyProtection="1">
      <protection hidden="1"/>
    </xf>
    <xf numFmtId="0" fontId="3" fillId="0" borderId="1" xfId="0" applyFont="1" applyBorder="1" applyAlignment="1" applyProtection="1">
      <alignment wrapText="1"/>
      <protection hidden="1"/>
    </xf>
    <xf numFmtId="4" fontId="3" fillId="0" borderId="1" xfId="0" applyNumberFormat="1" applyFont="1" applyBorder="1" applyProtection="1"/>
    <xf numFmtId="4" fontId="3" fillId="0" borderId="1" xfId="0" applyNumberFormat="1" applyFont="1" applyBorder="1"/>
    <xf numFmtId="4" fontId="3" fillId="0" borderId="1" xfId="0" applyNumberFormat="1" applyFont="1" applyBorder="1" applyProtection="1">
      <protection locked="0" hidden="1"/>
    </xf>
    <xf numFmtId="0" fontId="3" fillId="7" borderId="1" xfId="0" applyFont="1" applyFill="1" applyBorder="1"/>
    <xf numFmtId="4" fontId="3" fillId="7" borderId="1" xfId="0" applyNumberFormat="1" applyFont="1" applyFill="1" applyBorder="1"/>
    <xf numFmtId="0" fontId="3" fillId="7" borderId="1" xfId="0" applyFont="1" applyFill="1" applyBorder="1" applyAlignment="1">
      <alignment wrapText="1"/>
    </xf>
    <xf numFmtId="0" fontId="4" fillId="0" borderId="0" xfId="0" applyFont="1" applyBorder="1" applyAlignment="1" applyProtection="1">
      <protection locked="0"/>
    </xf>
    <xf numFmtId="0" fontId="4" fillId="0" borderId="9" xfId="0" applyFont="1" applyBorder="1" applyAlignment="1" applyProtection="1">
      <protection locked="0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6" borderId="2" xfId="0" applyFont="1" applyFill="1" applyBorder="1" applyAlignment="1" applyProtection="1">
      <alignment horizontal="left"/>
      <protection hidden="1"/>
    </xf>
    <xf numFmtId="0" fontId="3" fillId="6" borderId="4" xfId="0" applyFont="1" applyFill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3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/>
      <protection hidden="1"/>
    </xf>
    <xf numFmtId="9" fontId="3" fillId="2" borderId="6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25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285751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ZW983081"/>
  <sheetViews>
    <sheetView tabSelected="1" zoomScale="90" zoomScaleNormal="90" workbookViewId="0">
      <selection activeCell="G27" sqref="G27"/>
    </sheetView>
  </sheetViews>
  <sheetFormatPr defaultRowHeight="15.75" x14ac:dyDescent="0.25"/>
  <cols>
    <col min="1" max="1" width="3.5703125" style="16" customWidth="1"/>
    <col min="2" max="2" width="41" style="16" customWidth="1"/>
    <col min="3" max="3" width="31.85546875" style="16" customWidth="1"/>
    <col min="4" max="4" width="14.7109375" style="16" customWidth="1"/>
    <col min="5" max="5" width="18" style="16" customWidth="1"/>
    <col min="6" max="6" width="12.28515625" style="16" bestFit="1" customWidth="1"/>
    <col min="7" max="7" width="21.28515625" style="16" customWidth="1"/>
    <col min="8" max="8" width="11.28515625" style="16" customWidth="1"/>
    <col min="9" max="9" width="25.7109375" style="16" customWidth="1"/>
    <col min="10" max="257" width="9.140625" style="16"/>
    <col min="258" max="258" width="32.140625" style="16" bestFit="1" customWidth="1"/>
    <col min="259" max="259" width="21.42578125" style="16" bestFit="1" customWidth="1"/>
    <col min="260" max="260" width="11.5703125" style="16" bestFit="1" customWidth="1"/>
    <col min="261" max="261" width="12.28515625" style="16" bestFit="1" customWidth="1"/>
    <col min="262" max="262" width="10.5703125" style="16" bestFit="1" customWidth="1"/>
    <col min="263" max="264" width="9.140625" style="16"/>
    <col min="265" max="265" width="15.85546875" style="16" customWidth="1"/>
    <col min="266" max="513" width="9.140625" style="16"/>
    <col min="514" max="514" width="32.140625" style="16" bestFit="1" customWidth="1"/>
    <col min="515" max="515" width="21.42578125" style="16" bestFit="1" customWidth="1"/>
    <col min="516" max="516" width="11.5703125" style="16" bestFit="1" customWidth="1"/>
    <col min="517" max="517" width="12.28515625" style="16" bestFit="1" customWidth="1"/>
    <col min="518" max="518" width="10.5703125" style="16" bestFit="1" customWidth="1"/>
    <col min="519" max="520" width="9.140625" style="16"/>
    <col min="521" max="521" width="15.85546875" style="16" customWidth="1"/>
    <col min="522" max="755" width="9.140625" style="16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6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6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6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6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6"/>
    <col min="2562" max="2562" width="32.140625" bestFit="1" customWidth="1"/>
    <col min="2563" max="2563" width="21.42578125" style="16" bestFit="1" customWidth="1"/>
    <col min="2564" max="2564" width="11.5703125" style="16" bestFit="1" customWidth="1"/>
    <col min="2565" max="2565" width="12.28515625" style="16" bestFit="1" customWidth="1"/>
    <col min="2566" max="2566" width="10.5703125" style="16" bestFit="1" customWidth="1"/>
    <col min="2567" max="2568" width="9.140625" style="16"/>
    <col min="2569" max="2569" width="15.85546875" style="16" customWidth="1"/>
    <col min="2570" max="2803" width="9.140625" style="16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6"/>
    <col min="3074" max="3074" width="32.140625" style="16" bestFit="1" customWidth="1"/>
    <col min="3075" max="3075" width="21.42578125" style="16" bestFit="1" customWidth="1"/>
    <col min="3076" max="3076" width="11.5703125" style="16" bestFit="1" customWidth="1"/>
    <col min="3077" max="3077" width="12.28515625" style="16" bestFit="1" customWidth="1"/>
    <col min="3078" max="3078" width="10.5703125" style="16" bestFit="1" customWidth="1"/>
    <col min="3079" max="3080" width="9.140625" style="16"/>
    <col min="3081" max="3081" width="15.85546875" style="16" customWidth="1"/>
    <col min="3082" max="3329" width="9.140625" style="16"/>
    <col min="3330" max="3330" width="32.140625" style="16" bestFit="1" customWidth="1"/>
    <col min="3331" max="3331" width="21.42578125" style="16" bestFit="1" customWidth="1"/>
    <col min="3332" max="3332" width="11.5703125" style="16" bestFit="1" customWidth="1"/>
    <col min="3333" max="3333" width="12.28515625" style="16" bestFit="1" customWidth="1"/>
    <col min="3334" max="3334" width="10.5703125" style="16" bestFit="1" customWidth="1"/>
    <col min="3335" max="3336" width="9.140625" style="16"/>
    <col min="3337" max="3337" width="15.85546875" style="16" customWidth="1"/>
    <col min="3338" max="3585" width="9.140625" style="16"/>
    <col min="3586" max="3586" width="32.140625" style="16" bestFit="1" customWidth="1"/>
    <col min="3587" max="3587" width="21.42578125" style="16" bestFit="1" customWidth="1"/>
    <col min="3588" max="3588" width="11.5703125" style="16" bestFit="1" customWidth="1"/>
    <col min="3589" max="3589" width="12.28515625" style="16" bestFit="1" customWidth="1"/>
    <col min="3590" max="3590" width="10.5703125" style="16" bestFit="1" customWidth="1"/>
    <col min="3591" max="3592" width="9.140625" style="16"/>
    <col min="3593" max="3593" width="15.85546875" style="16" customWidth="1"/>
    <col min="3594" max="3841" width="9.140625" style="16"/>
    <col min="3842" max="3842" width="32.140625" style="16" bestFit="1" customWidth="1"/>
    <col min="3843" max="3843" width="21.42578125" style="16" bestFit="1" customWidth="1"/>
    <col min="3844" max="3844" width="11.5703125" style="16" bestFit="1" customWidth="1"/>
    <col min="3845" max="3845" width="12.28515625" style="16" bestFit="1" customWidth="1"/>
    <col min="3846" max="3846" width="10.5703125" style="16" bestFit="1" customWidth="1"/>
    <col min="3847" max="3848" width="9.140625" style="16"/>
    <col min="3849" max="3849" width="15.85546875" style="16" customWidth="1"/>
    <col min="3850" max="4097" width="9.140625" style="16"/>
    <col min="4098" max="4098" width="32.140625" style="16" bestFit="1" customWidth="1"/>
    <col min="4099" max="4099" width="21.42578125" style="16" bestFit="1" customWidth="1"/>
    <col min="4100" max="4100" width="11.5703125" style="16" bestFit="1" customWidth="1"/>
    <col min="4101" max="4101" width="12.28515625" style="16" bestFit="1" customWidth="1"/>
    <col min="4102" max="4102" width="10.5703125" style="16" bestFit="1" customWidth="1"/>
    <col min="4103" max="4104" width="9.140625" style="16"/>
    <col min="4105" max="4105" width="15.85546875" style="16" customWidth="1"/>
    <col min="4106" max="4353" width="9.140625" style="16"/>
    <col min="4354" max="4354" width="32.140625" bestFit="1" customWidth="1"/>
    <col min="4355" max="4355" width="21.42578125" style="16" bestFit="1" customWidth="1"/>
    <col min="4356" max="4356" width="11.5703125" style="16" bestFit="1" customWidth="1"/>
    <col min="4357" max="4357" width="12.28515625" style="16" bestFit="1" customWidth="1"/>
    <col min="4358" max="4358" width="10.5703125" style="16" bestFit="1" customWidth="1"/>
    <col min="4359" max="4360" width="9.140625" style="16"/>
    <col min="4361" max="4361" width="15.85546875" style="16" customWidth="1"/>
    <col min="4362" max="4609" width="9.140625" style="16"/>
    <col min="4610" max="4610" width="32.140625" style="16" bestFit="1" customWidth="1"/>
    <col min="4611" max="4611" width="21.42578125" style="16" bestFit="1" customWidth="1"/>
    <col min="4612" max="4612" width="11.5703125" style="16" bestFit="1" customWidth="1"/>
    <col min="4613" max="4613" width="12.28515625" style="16" bestFit="1" customWidth="1"/>
    <col min="4614" max="4614" width="10.5703125" style="16" bestFit="1" customWidth="1"/>
    <col min="4615" max="4616" width="9.140625" style="16"/>
    <col min="4617" max="4617" width="15.85546875" style="16" customWidth="1"/>
    <col min="4618" max="4865" width="9.140625" style="16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6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6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6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6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6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6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6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6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6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6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6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6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6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6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6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6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6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6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6" bestFit="1" customWidth="1"/>
    <col min="12038" max="12038" width="10.5703125" style="16" bestFit="1" customWidth="1"/>
    <col min="12039" max="12040" width="9.140625" style="16"/>
    <col min="12041" max="12041" width="15.85546875" style="16" customWidth="1"/>
    <col min="12042" max="12287" width="9.140625" style="16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6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6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6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6"/>
  </cols>
  <sheetData>
    <row r="2" spans="2:1802 2049:2851 4354:6072 6146:11018 11265:16247" x14ac:dyDescent="0.25">
      <c r="E2" s="16" t="s">
        <v>119</v>
      </c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FKL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</row>
    <row r="3" spans="2:1802 2049:2851 4354:6072 6146:11018 11265:16247" x14ac:dyDescent="0.25"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FKL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</row>
    <row r="5" spans="2:1802 2049:2851 4354:6072 6146:11018 11265:16247" x14ac:dyDescent="0.25"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FKL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</row>
    <row r="7" spans="2:1802 2049:2851 4354:6072 6146:11018 11265:16247" s="27" customFormat="1" x14ac:dyDescent="0.25">
      <c r="B7" s="129" t="s">
        <v>53</v>
      </c>
      <c r="C7" s="129"/>
      <c r="D7" s="129"/>
      <c r="F7" s="36"/>
      <c r="G7" s="36"/>
      <c r="H7" s="36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27" customFormat="1" x14ac:dyDescent="0.25">
      <c r="B8" s="123" t="s">
        <v>93</v>
      </c>
      <c r="C8" s="123"/>
      <c r="D8" s="123"/>
      <c r="G8" s="37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27" customFormat="1" x14ac:dyDescent="0.25">
      <c r="B9" s="123" t="s">
        <v>92</v>
      </c>
      <c r="C9" s="123"/>
      <c r="D9" s="123"/>
      <c r="G9" s="37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27" customFormat="1" x14ac:dyDescent="0.25">
      <c r="B10" s="123" t="s">
        <v>96</v>
      </c>
      <c r="C10" s="123"/>
      <c r="D10" s="123"/>
      <c r="G10" s="37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27" customFormat="1" x14ac:dyDescent="0.25">
      <c r="B11" s="123" t="s">
        <v>94</v>
      </c>
      <c r="C11" s="123"/>
      <c r="D11" s="123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27" customFormat="1" x14ac:dyDescent="0.25">
      <c r="B12" s="123"/>
      <c r="C12" s="123"/>
      <c r="D12" s="123"/>
      <c r="E12" s="37"/>
      <c r="F12" s="37"/>
      <c r="G12" s="37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27" customFormat="1" x14ac:dyDescent="0.25">
      <c r="B13" s="35"/>
      <c r="D13" s="37"/>
      <c r="E13" s="37"/>
      <c r="F13" s="37"/>
      <c r="G13" s="37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27" customFormat="1" x14ac:dyDescent="0.25">
      <c r="B14" s="123" t="s">
        <v>32</v>
      </c>
      <c r="C14" s="123"/>
      <c r="D14" s="37"/>
      <c r="E14" s="37"/>
      <c r="F14" s="37"/>
      <c r="G14" s="37"/>
      <c r="H14" s="37"/>
      <c r="I14" s="37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27" customFormat="1" x14ac:dyDescent="0.25">
      <c r="B15" s="29" t="s">
        <v>7</v>
      </c>
      <c r="C15" s="69" t="s">
        <v>8</v>
      </c>
      <c r="D15" s="29" t="s">
        <v>31</v>
      </c>
      <c r="F15" s="37"/>
      <c r="G15" s="37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27" customFormat="1" x14ac:dyDescent="0.25">
      <c r="B16" s="70" t="s">
        <v>62</v>
      </c>
      <c r="C16" s="67">
        <f>IF(D16=75,ROUNDDOWN($D$28*D16/100,2),ROUND($D$28*D16/100,2))</f>
        <v>52500</v>
      </c>
      <c r="D16" s="77">
        <v>75</v>
      </c>
      <c r="F16" s="37"/>
      <c r="G16" s="37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27" customFormat="1" x14ac:dyDescent="0.25">
      <c r="B17" s="33" t="s">
        <v>63</v>
      </c>
      <c r="C17" s="67">
        <f>ROUND($D$28*D17/100,2)</f>
        <v>17500</v>
      </c>
      <c r="D17" s="84">
        <v>25</v>
      </c>
      <c r="F17" s="37"/>
      <c r="G17" s="3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27" customFormat="1" x14ac:dyDescent="0.25">
      <c r="B18" s="33" t="s">
        <v>74</v>
      </c>
      <c r="C18" s="67">
        <f>ROUND($D$28*D18/100,2)</f>
        <v>0</v>
      </c>
      <c r="D18" s="77"/>
      <c r="F18" s="37"/>
      <c r="G18" s="37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27" customFormat="1" x14ac:dyDescent="0.25">
      <c r="B19" s="33" t="s">
        <v>64</v>
      </c>
      <c r="C19" s="67">
        <f>ROUND($D$28*D19/100,2)</f>
        <v>0</v>
      </c>
      <c r="D19" s="77"/>
      <c r="F19" s="37"/>
      <c r="G19" s="37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27" customFormat="1" x14ac:dyDescent="0.25">
      <c r="B20" s="33" t="s">
        <v>65</v>
      </c>
      <c r="C20" s="67">
        <f>ROUND($D$30*D20/100,2)</f>
        <v>0</v>
      </c>
      <c r="D20" s="77"/>
      <c r="F20" s="37"/>
      <c r="G20" s="37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27" customFormat="1" x14ac:dyDescent="0.25">
      <c r="B21" s="68" t="s">
        <v>33</v>
      </c>
      <c r="C21" s="38">
        <f>SUM(C16:C20)</f>
        <v>70000</v>
      </c>
      <c r="D21" s="78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27" customFormat="1" x14ac:dyDescent="0.25">
      <c r="B22" s="35"/>
      <c r="D22" s="37"/>
      <c r="E22" s="37"/>
      <c r="F22" s="37"/>
      <c r="G22" s="37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27" customFormat="1" x14ac:dyDescent="0.25">
      <c r="B23" s="124" t="s">
        <v>34</v>
      </c>
      <c r="C23" s="124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27" customFormat="1" x14ac:dyDescent="0.25">
      <c r="B24" s="125" t="s">
        <v>19</v>
      </c>
      <c r="C24" s="126"/>
      <c r="D24" s="29" t="s">
        <v>11</v>
      </c>
      <c r="E24" s="39" t="s">
        <v>21</v>
      </c>
      <c r="F24" s="40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27" customFormat="1" x14ac:dyDescent="0.25">
      <c r="B25" s="127" t="str">
        <f>B47</f>
        <v>1. Sõidu- ja lähetuskulud</v>
      </c>
      <c r="C25" s="128"/>
      <c r="D25" s="51">
        <v>61900</v>
      </c>
      <c r="E25" s="51">
        <f>IFERROR((ROUND(D25/$D$28*100,2)),0)</f>
        <v>88.43</v>
      </c>
      <c r="F25" s="41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27" customFormat="1" ht="15" customHeight="1" x14ac:dyDescent="0.25">
      <c r="B26" s="127" t="str">
        <f>B50</f>
        <v>2. Avalikustamise kulud</v>
      </c>
      <c r="C26" s="128"/>
      <c r="D26" s="51">
        <f>G50</f>
        <v>100</v>
      </c>
      <c r="E26" s="51">
        <f>IFERROR((ROUND(D26/$D$28*100,2)),0)</f>
        <v>0.14000000000000001</v>
      </c>
      <c r="F26" s="41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JO26"/>
      <c r="CJP26"/>
      <c r="CJQ26"/>
      <c r="CJR26"/>
      <c r="CJS26"/>
      <c r="CJT26"/>
      <c r="CJU26"/>
      <c r="CJV26"/>
      <c r="CJW26"/>
      <c r="CJX26"/>
      <c r="CJY26"/>
      <c r="CJZ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FKL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PK26"/>
      <c r="MPL26"/>
      <c r="MPM26"/>
      <c r="MPN26"/>
      <c r="MPO26"/>
      <c r="MPP26"/>
      <c r="MPQ26"/>
      <c r="MPR26"/>
      <c r="MPS26"/>
      <c r="MPT26"/>
      <c r="MPU26"/>
      <c r="MPV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NJC26"/>
      <c r="NJD26"/>
      <c r="NJE26"/>
      <c r="NJF26"/>
      <c r="NJG26"/>
      <c r="NJH26"/>
      <c r="NJI26"/>
      <c r="NJJ26"/>
      <c r="NJK26"/>
      <c r="NJL26"/>
      <c r="NJM26"/>
      <c r="NJN26"/>
      <c r="NSZ26"/>
      <c r="NTA26"/>
      <c r="NTB26"/>
      <c r="NTC26"/>
      <c r="NTD26"/>
      <c r="NTE26"/>
      <c r="NTF26"/>
      <c r="NTG26"/>
      <c r="NTH26"/>
      <c r="NTI26"/>
      <c r="NTJ26"/>
      <c r="OCU26"/>
      <c r="OCV26"/>
      <c r="OCW26"/>
      <c r="OCX26"/>
      <c r="OCY26"/>
      <c r="OCZ26"/>
      <c r="ODA26"/>
      <c r="ODB26"/>
      <c r="ODC26"/>
      <c r="ODD26"/>
      <c r="ODE26"/>
      <c r="ODF26"/>
      <c r="OMR26"/>
      <c r="OMS26"/>
      <c r="OMT26"/>
      <c r="OMU26"/>
      <c r="OMV26"/>
      <c r="OMW26"/>
      <c r="OMX26"/>
      <c r="OMY26"/>
      <c r="OMZ26"/>
      <c r="ONA26"/>
      <c r="ONB26"/>
      <c r="OWN26"/>
      <c r="OWO26"/>
      <c r="OWP26"/>
      <c r="OWQ26"/>
      <c r="OWR26"/>
      <c r="OWS26"/>
      <c r="OWT26"/>
      <c r="OWU26"/>
      <c r="OWV26"/>
      <c r="OWW26"/>
      <c r="OWX26"/>
      <c r="PGK26"/>
      <c r="PGL26"/>
      <c r="PGM26"/>
      <c r="PGN26"/>
      <c r="PGO26"/>
      <c r="PGP26"/>
      <c r="PGQ26"/>
      <c r="PGR26"/>
      <c r="PGS26"/>
      <c r="PGT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</row>
    <row r="27" spans="2:1802 2049:2851 4354:6072 6146:11018 11265:16247" s="27" customFormat="1" ht="15" customHeight="1" x14ac:dyDescent="0.25">
      <c r="B27" s="113" t="str">
        <f>B52</f>
        <v>3. Muud otsesed kulud</v>
      </c>
      <c r="C27" s="114"/>
      <c r="D27" s="51">
        <v>8000</v>
      </c>
      <c r="E27" s="51">
        <f>IFERROR((ROUND(D27/$D$28*100,2)),0)</f>
        <v>11.43</v>
      </c>
      <c r="F27" s="41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JO27"/>
      <c r="CJP27"/>
      <c r="CJQ27"/>
      <c r="CJR27"/>
      <c r="CJS27"/>
      <c r="CJT27"/>
      <c r="CJU27"/>
      <c r="CJV27"/>
      <c r="CJW27"/>
      <c r="CJX27"/>
      <c r="CJY27"/>
      <c r="CJZ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FKL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PK27"/>
      <c r="MPL27"/>
      <c r="MPM27"/>
      <c r="MPN27"/>
      <c r="MPO27"/>
      <c r="MPP27"/>
      <c r="MPQ27"/>
      <c r="MPR27"/>
      <c r="MPS27"/>
      <c r="MPT27"/>
      <c r="MPU27"/>
      <c r="MPV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NJC27"/>
      <c r="NJD27"/>
      <c r="NJE27"/>
      <c r="NJF27"/>
      <c r="NJG27"/>
      <c r="NJH27"/>
      <c r="NJI27"/>
      <c r="NJJ27"/>
      <c r="NJK27"/>
      <c r="NJL27"/>
      <c r="NJM27"/>
      <c r="NJN27"/>
      <c r="NSZ27"/>
      <c r="NTA27"/>
      <c r="NTB27"/>
      <c r="NTC27"/>
      <c r="NTD27"/>
      <c r="NTE27"/>
      <c r="NTF27"/>
      <c r="NTG27"/>
      <c r="NTH27"/>
      <c r="NTI27"/>
      <c r="NTJ27"/>
      <c r="OCU27"/>
      <c r="OCV27"/>
      <c r="OCW27"/>
      <c r="OCX27"/>
      <c r="OCY27"/>
      <c r="OCZ27"/>
      <c r="ODA27"/>
      <c r="ODB27"/>
      <c r="ODC27"/>
      <c r="ODD27"/>
      <c r="ODE27"/>
      <c r="ODF27"/>
      <c r="OMR27"/>
      <c r="OMS27"/>
      <c r="OMT27"/>
      <c r="OMU27"/>
      <c r="OMV27"/>
      <c r="OMW27"/>
      <c r="OMX27"/>
      <c r="OMY27"/>
      <c r="OMZ27"/>
      <c r="ONA27"/>
      <c r="ONB27"/>
      <c r="OWN27"/>
      <c r="OWO27"/>
      <c r="OWP27"/>
      <c r="OWQ27"/>
      <c r="OWR27"/>
      <c r="OWS27"/>
      <c r="OWT27"/>
      <c r="OWU27"/>
      <c r="OWV27"/>
      <c r="OWW27"/>
      <c r="OWX27"/>
      <c r="PGK27"/>
      <c r="PGL27"/>
      <c r="PGM27"/>
      <c r="PGN27"/>
      <c r="PGO27"/>
      <c r="PGP27"/>
      <c r="PGQ27"/>
      <c r="PGR27"/>
      <c r="PGS27"/>
      <c r="PGT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</row>
    <row r="28" spans="2:1802 2049:2851 4354:6072 6146:11018 11265:16247" s="10" customFormat="1" ht="15.75" customHeight="1" x14ac:dyDescent="0.25">
      <c r="B28" s="118" t="s">
        <v>86</v>
      </c>
      <c r="C28" s="119"/>
      <c r="D28" s="100">
        <f>SUM(D25:D27)</f>
        <v>70000</v>
      </c>
      <c r="E28" s="101">
        <f>IFERROR((ROUND(D28/$D$28*100,2)),0)</f>
        <v>100</v>
      </c>
    </row>
    <row r="29" spans="2:1802 2049:2851 4354:6072 6146:11018 11265:16247" s="10" customFormat="1" ht="15" x14ac:dyDescent="0.25"/>
    <row r="30" spans="2:1802 2049:2851 4354:6072 6146:11018 11265:16247" customFormat="1" ht="15" x14ac:dyDescent="0.25"/>
    <row r="31" spans="2:1802 2049:2851 4354:6072 6146:11018 11265:16247" customFormat="1" x14ac:dyDescent="0.25">
      <c r="B31" s="85" t="s">
        <v>80</v>
      </c>
      <c r="C31" s="85"/>
      <c r="D31" s="27"/>
      <c r="E31" s="27"/>
      <c r="F31" s="27"/>
      <c r="G31" s="27"/>
    </row>
    <row r="32" spans="2:1802 2049:2851 4354:6072 6146:11018 11265:16247" customFormat="1" x14ac:dyDescent="0.25">
      <c r="B32" s="29"/>
      <c r="C32" s="29" t="s">
        <v>11</v>
      </c>
      <c r="D32" s="27"/>
      <c r="E32" s="27"/>
      <c r="F32" s="27"/>
      <c r="G32" s="27"/>
    </row>
    <row r="33" spans="2:7" customFormat="1" ht="33" customHeight="1" x14ac:dyDescent="0.25">
      <c r="B33" s="66" t="s">
        <v>55</v>
      </c>
      <c r="C33" s="53">
        <v>0</v>
      </c>
      <c r="D33" s="27"/>
      <c r="E33" s="27"/>
      <c r="F33" s="27"/>
      <c r="G33" s="27"/>
    </row>
    <row r="34" spans="2:7" customFormat="1" ht="31.5" customHeight="1" x14ac:dyDescent="0.25">
      <c r="B34" s="66" t="s">
        <v>66</v>
      </c>
      <c r="C34" s="53">
        <v>70000</v>
      </c>
      <c r="D34" s="27"/>
      <c r="E34" s="27"/>
      <c r="F34" s="27"/>
      <c r="G34" s="27"/>
    </row>
    <row r="35" spans="2:7" customFormat="1" ht="31.5" x14ac:dyDescent="0.25">
      <c r="B35" s="66" t="s">
        <v>56</v>
      </c>
      <c r="C35" s="53">
        <v>0</v>
      </c>
      <c r="D35" s="27"/>
      <c r="E35" s="27"/>
      <c r="F35" s="27"/>
      <c r="G35" s="27"/>
    </row>
    <row r="36" spans="2:7" customFormat="1" x14ac:dyDescent="0.25">
      <c r="B36" s="66" t="s">
        <v>57</v>
      </c>
      <c r="C36" s="53">
        <v>0</v>
      </c>
      <c r="D36" s="27"/>
      <c r="E36" s="27"/>
      <c r="F36" s="27"/>
      <c r="G36" s="27"/>
    </row>
    <row r="37" spans="2:7" customFormat="1" x14ac:dyDescent="0.25">
      <c r="B37" s="66" t="s">
        <v>58</v>
      </c>
      <c r="C37" s="53">
        <v>0</v>
      </c>
      <c r="D37" s="27"/>
      <c r="E37" s="27"/>
      <c r="F37" s="27"/>
      <c r="G37" s="27"/>
    </row>
    <row r="38" spans="2:7" customFormat="1" x14ac:dyDescent="0.25">
      <c r="B38" s="66" t="s">
        <v>59</v>
      </c>
      <c r="C38" s="53">
        <v>0</v>
      </c>
      <c r="D38" s="27"/>
      <c r="E38" s="27"/>
      <c r="F38" s="27"/>
      <c r="G38" s="27"/>
    </row>
    <row r="39" spans="2:7" customFormat="1" x14ac:dyDescent="0.25">
      <c r="B39" s="66" t="s">
        <v>67</v>
      </c>
      <c r="C39" s="53">
        <v>0</v>
      </c>
      <c r="D39" s="27"/>
      <c r="E39" s="27"/>
      <c r="F39" s="27"/>
      <c r="G39" s="27"/>
    </row>
    <row r="40" spans="2:7" customFormat="1" x14ac:dyDescent="0.25">
      <c r="B40" s="66" t="s">
        <v>60</v>
      </c>
      <c r="C40" s="53">
        <v>0</v>
      </c>
      <c r="D40" s="27"/>
      <c r="E40" s="27"/>
      <c r="F40" s="27"/>
      <c r="G40" s="27"/>
    </row>
    <row r="41" spans="2:7" customFormat="1" x14ac:dyDescent="0.25">
      <c r="B41" s="66" t="s">
        <v>61</v>
      </c>
      <c r="C41" s="53">
        <v>0</v>
      </c>
      <c r="D41" s="27"/>
      <c r="E41" s="27"/>
      <c r="F41" s="27"/>
      <c r="G41" s="27"/>
    </row>
    <row r="42" spans="2:7" customFormat="1" ht="16.5" customHeight="1" x14ac:dyDescent="0.25">
      <c r="B42" s="86" t="s">
        <v>11</v>
      </c>
      <c r="C42" s="38">
        <f>SUM(C33:C41)</f>
        <v>70000</v>
      </c>
      <c r="D42" s="27"/>
      <c r="E42" s="27"/>
      <c r="F42" s="27"/>
      <c r="G42" s="27"/>
    </row>
    <row r="43" spans="2:7" customFormat="1" ht="16.5" customHeight="1" x14ac:dyDescent="0.25"/>
    <row r="44" spans="2:7" customFormat="1" ht="15" x14ac:dyDescent="0.25"/>
    <row r="45" spans="2:7" customFormat="1" x14ac:dyDescent="0.25">
      <c r="B45" s="87" t="s">
        <v>81</v>
      </c>
      <c r="C45" s="35"/>
      <c r="D45" s="27"/>
      <c r="E45" s="27"/>
      <c r="F45" s="27"/>
      <c r="G45" s="27"/>
    </row>
    <row r="46" spans="2:7" customFormat="1" x14ac:dyDescent="0.25">
      <c r="B46" s="89" t="s">
        <v>2</v>
      </c>
      <c r="C46" s="89" t="s">
        <v>82</v>
      </c>
      <c r="D46" s="89" t="s">
        <v>83</v>
      </c>
      <c r="E46" s="89" t="s">
        <v>84</v>
      </c>
      <c r="F46" s="89" t="s">
        <v>85</v>
      </c>
      <c r="G46" s="83" t="s">
        <v>11</v>
      </c>
    </row>
    <row r="47" spans="2:7" customFormat="1" x14ac:dyDescent="0.25">
      <c r="B47" s="120" t="s">
        <v>101</v>
      </c>
      <c r="C47" s="121"/>
      <c r="D47" s="121"/>
      <c r="E47" s="121"/>
      <c r="F47" s="122"/>
      <c r="G47" s="91">
        <f>SUM(G48:G49)</f>
        <v>61900</v>
      </c>
    </row>
    <row r="48" spans="2:7" customFormat="1" ht="78.75" x14ac:dyDescent="0.25">
      <c r="B48" s="20" t="s">
        <v>102</v>
      </c>
      <c r="C48" s="96" t="s">
        <v>100</v>
      </c>
      <c r="D48" s="95" t="s">
        <v>88</v>
      </c>
      <c r="E48" s="90">
        <v>1</v>
      </c>
      <c r="F48" s="20"/>
      <c r="G48" s="88">
        <v>53900</v>
      </c>
    </row>
    <row r="49" spans="2:7" customFormat="1" ht="78.75" x14ac:dyDescent="0.25">
      <c r="B49" s="94" t="s">
        <v>104</v>
      </c>
      <c r="C49" s="96" t="s">
        <v>99</v>
      </c>
      <c r="D49" s="95" t="s">
        <v>88</v>
      </c>
      <c r="E49" s="16">
        <v>1</v>
      </c>
      <c r="F49" s="20"/>
      <c r="G49" s="88">
        <v>8000</v>
      </c>
    </row>
    <row r="50" spans="2:7" customFormat="1" x14ac:dyDescent="0.25">
      <c r="B50" s="115" t="s">
        <v>103</v>
      </c>
      <c r="C50" s="116"/>
      <c r="D50" s="116"/>
      <c r="E50" s="116"/>
      <c r="F50" s="117"/>
      <c r="G50" s="92">
        <f>SUM(G51:G51)</f>
        <v>100</v>
      </c>
    </row>
    <row r="51" spans="2:7" customFormat="1" ht="47.25" x14ac:dyDescent="0.25">
      <c r="B51" s="96" t="s">
        <v>105</v>
      </c>
      <c r="C51" s="94" t="s">
        <v>89</v>
      </c>
      <c r="D51" s="95" t="s">
        <v>90</v>
      </c>
      <c r="E51" s="20">
        <v>1</v>
      </c>
      <c r="F51" s="20">
        <v>100</v>
      </c>
      <c r="G51" s="88">
        <v>100</v>
      </c>
    </row>
    <row r="52" spans="2:7" customFormat="1" x14ac:dyDescent="0.25">
      <c r="B52" s="115" t="s">
        <v>106</v>
      </c>
      <c r="C52" s="116"/>
      <c r="D52" s="116"/>
      <c r="E52" s="116"/>
      <c r="F52" s="117"/>
      <c r="G52" s="92">
        <f>SUM(G53:G54)</f>
        <v>8000</v>
      </c>
    </row>
    <row r="53" spans="2:7" customFormat="1" x14ac:dyDescent="0.25">
      <c r="B53" s="20" t="s">
        <v>107</v>
      </c>
      <c r="C53" s="94" t="s">
        <v>97</v>
      </c>
      <c r="D53" s="95" t="s">
        <v>90</v>
      </c>
      <c r="E53" s="20">
        <v>2</v>
      </c>
      <c r="F53" s="20"/>
      <c r="G53" s="88">
        <v>1500</v>
      </c>
    </row>
    <row r="54" spans="2:7" customFormat="1" ht="63" x14ac:dyDescent="0.25">
      <c r="B54" s="94" t="s">
        <v>108</v>
      </c>
      <c r="C54" s="96" t="s">
        <v>98</v>
      </c>
      <c r="D54" s="2" t="s">
        <v>90</v>
      </c>
      <c r="E54" s="20">
        <v>2</v>
      </c>
      <c r="F54" s="20"/>
      <c r="G54" s="88">
        <v>6500</v>
      </c>
    </row>
    <row r="55" spans="2:7" customFormat="1" x14ac:dyDescent="0.25">
      <c r="B55" s="98" t="s">
        <v>5</v>
      </c>
      <c r="C55" s="99"/>
      <c r="D55" s="99"/>
      <c r="E55" s="99"/>
      <c r="F55" s="99"/>
      <c r="G55" s="100">
        <f>G47+G50+G52</f>
        <v>70000</v>
      </c>
    </row>
    <row r="56" spans="2:7" customFormat="1" x14ac:dyDescent="0.25">
      <c r="B56" s="27"/>
      <c r="C56" s="27"/>
      <c r="D56" s="27"/>
      <c r="E56" s="27"/>
      <c r="F56" s="27"/>
      <c r="G56" s="27"/>
    </row>
    <row r="57" spans="2:7" customFormat="1" x14ac:dyDescent="0.25">
      <c r="B57" s="27"/>
      <c r="C57" s="27"/>
      <c r="D57" s="27"/>
      <c r="E57" s="27"/>
      <c r="F57" s="27"/>
      <c r="G57" s="27"/>
    </row>
    <row r="58" spans="2:7" customFormat="1" x14ac:dyDescent="0.25">
      <c r="B58" s="27"/>
      <c r="C58" s="27"/>
      <c r="D58" s="27"/>
      <c r="E58" s="27"/>
      <c r="F58" s="27"/>
      <c r="G58" s="27"/>
    </row>
    <row r="59" spans="2:7" customFormat="1" ht="15" x14ac:dyDescent="0.25"/>
    <row r="60" spans="2:7" customFormat="1" ht="15" x14ac:dyDescent="0.25"/>
    <row r="61" spans="2:7" customFormat="1" ht="15" x14ac:dyDescent="0.25"/>
    <row r="62" spans="2:7" customFormat="1" ht="15" x14ac:dyDescent="0.25"/>
    <row r="63" spans="2:7" customFormat="1" ht="15" x14ac:dyDescent="0.25"/>
    <row r="64" spans="2:7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  <row r="78" customFormat="1" ht="15" x14ac:dyDescent="0.25"/>
    <row r="79" customFormat="1" ht="15" x14ac:dyDescent="0.25"/>
    <row r="80" customFormat="1" ht="15" x14ac:dyDescent="0.25"/>
    <row r="81" customFormat="1" ht="15" x14ac:dyDescent="0.25"/>
    <row r="82" customFormat="1" ht="15" x14ac:dyDescent="0.25"/>
    <row r="83" customFormat="1" ht="15" x14ac:dyDescent="0.25"/>
    <row r="84" customFormat="1" ht="15" x14ac:dyDescent="0.25"/>
    <row r="85" customFormat="1" ht="15" x14ac:dyDescent="0.25"/>
    <row r="86" customFormat="1" ht="15" x14ac:dyDescent="0.25"/>
    <row r="87" customFormat="1" ht="15" x14ac:dyDescent="0.25"/>
    <row r="88" customFormat="1" ht="15" x14ac:dyDescent="0.25"/>
    <row r="89" customFormat="1" ht="15" x14ac:dyDescent="0.25"/>
    <row r="90" customFormat="1" ht="15" x14ac:dyDescent="0.25"/>
    <row r="91" customFormat="1" ht="15" x14ac:dyDescent="0.25"/>
    <row r="92" customFormat="1" ht="15" x14ac:dyDescent="0.25"/>
    <row r="93" customFormat="1" ht="15" x14ac:dyDescent="0.25"/>
    <row r="94" customFormat="1" ht="15" x14ac:dyDescent="0.25"/>
    <row r="95" customFormat="1" ht="15" x14ac:dyDescent="0.25"/>
    <row r="96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spans="2:7" customFormat="1" ht="15" x14ac:dyDescent="0.25"/>
    <row r="482" spans="2:7" customFormat="1" ht="15" x14ac:dyDescent="0.25"/>
    <row r="483" spans="2:7" customFormat="1" ht="15" x14ac:dyDescent="0.25"/>
    <row r="484" spans="2:7" customFormat="1" ht="15" x14ac:dyDescent="0.25"/>
    <row r="485" spans="2:7" customFormat="1" ht="15" x14ac:dyDescent="0.25"/>
    <row r="486" spans="2:7" customFormat="1" ht="15" x14ac:dyDescent="0.25"/>
    <row r="487" spans="2:7" customFormat="1" ht="15" x14ac:dyDescent="0.25"/>
    <row r="488" spans="2:7" customFormat="1" ht="15" x14ac:dyDescent="0.25"/>
    <row r="489" spans="2:7" customFormat="1" ht="15" x14ac:dyDescent="0.25"/>
    <row r="490" spans="2:7" customFormat="1" ht="15" x14ac:dyDescent="0.25"/>
    <row r="491" spans="2:7" x14ac:dyDescent="0.25">
      <c r="B491"/>
      <c r="C491"/>
      <c r="D491"/>
      <c r="E491"/>
      <c r="F491"/>
      <c r="G491"/>
    </row>
    <row r="492" spans="2:7" x14ac:dyDescent="0.25">
      <c r="B492"/>
      <c r="C492"/>
      <c r="D492"/>
      <c r="E492"/>
      <c r="F492"/>
      <c r="G492"/>
    </row>
    <row r="65541" spans="2:7" customFormat="1" x14ac:dyDescent="0.25">
      <c r="B65541" s="16"/>
      <c r="C65541" s="16"/>
      <c r="D65541" s="16"/>
      <c r="E65541" s="16"/>
      <c r="F65541" s="16"/>
      <c r="G65541" s="16"/>
    </row>
    <row r="65542" spans="2:7" customFormat="1" x14ac:dyDescent="0.25">
      <c r="B65542" s="16"/>
      <c r="C65542" s="16"/>
      <c r="D65542" s="16"/>
      <c r="E65542" s="16"/>
      <c r="F65542" s="16"/>
      <c r="G65542" s="16"/>
    </row>
    <row r="65543" spans="2:7" customFormat="1" ht="15" x14ac:dyDescent="0.25"/>
    <row r="65544" spans="2:7" customFormat="1" ht="15" x14ac:dyDescent="0.25"/>
    <row r="65545" spans="2:7" customFormat="1" ht="15" x14ac:dyDescent="0.25"/>
    <row r="65546" spans="2:7" customFormat="1" ht="15" x14ac:dyDescent="0.25"/>
    <row r="65547" spans="2:7" customFormat="1" ht="15" x14ac:dyDescent="0.25"/>
    <row r="65548" spans="2:7" customFormat="1" ht="15" x14ac:dyDescent="0.25"/>
    <row r="65549" spans="2:7" customFormat="1" ht="15" x14ac:dyDescent="0.25"/>
    <row r="65550" spans="2:7" customFormat="1" ht="15" x14ac:dyDescent="0.25"/>
    <row r="65551" spans="2:7" customFormat="1" ht="15" x14ac:dyDescent="0.25"/>
    <row r="65552" spans="2:7" customFormat="1" ht="15" x14ac:dyDescent="0.25"/>
    <row r="65553" customFormat="1" ht="15" x14ac:dyDescent="0.25"/>
    <row r="65554" customFormat="1" ht="15" x14ac:dyDescent="0.25"/>
    <row r="65555" customFormat="1" ht="15" x14ac:dyDescent="0.25"/>
    <row r="65556" customFormat="1" ht="15" x14ac:dyDescent="0.25"/>
    <row r="65557" customFormat="1" ht="15" x14ac:dyDescent="0.25"/>
    <row r="65558" customFormat="1" ht="15" x14ac:dyDescent="0.25"/>
    <row r="65559" customFormat="1" ht="15" x14ac:dyDescent="0.25"/>
    <row r="65560" customFormat="1" ht="15" x14ac:dyDescent="0.25"/>
    <row r="65561" customFormat="1" ht="15" x14ac:dyDescent="0.25"/>
    <row r="65562" customFormat="1" ht="15" x14ac:dyDescent="0.25"/>
    <row r="65563" customFormat="1" ht="15" x14ac:dyDescent="0.25"/>
    <row r="65564" customFormat="1" ht="15" x14ac:dyDescent="0.25"/>
    <row r="65565" customFormat="1" ht="15" x14ac:dyDescent="0.25"/>
    <row r="65566" customFormat="1" ht="15" x14ac:dyDescent="0.25"/>
    <row r="65567" customFormat="1" ht="15" x14ac:dyDescent="0.25"/>
    <row r="65568" customFormat="1" ht="15" x14ac:dyDescent="0.25"/>
    <row r="65569" spans="2:7" customFormat="1" ht="15" x14ac:dyDescent="0.25"/>
    <row r="65570" spans="2:7" customFormat="1" ht="15" x14ac:dyDescent="0.25"/>
    <row r="65571" spans="2:7" x14ac:dyDescent="0.25">
      <c r="B65571"/>
      <c r="C65571"/>
      <c r="D65571"/>
      <c r="E65571"/>
      <c r="F65571"/>
      <c r="G65571"/>
    </row>
    <row r="65572" spans="2:7" x14ac:dyDescent="0.25">
      <c r="B65572"/>
      <c r="C65572"/>
      <c r="D65572"/>
      <c r="E65572"/>
      <c r="F65572"/>
      <c r="G65572"/>
    </row>
    <row r="131071" spans="2:7" customFormat="1" ht="12.75" customHeight="1" x14ac:dyDescent="0.25">
      <c r="B131071" s="16"/>
      <c r="C131071" s="16"/>
      <c r="D131071" s="16"/>
      <c r="E131071" s="16"/>
      <c r="F131071" s="16"/>
      <c r="G131071" s="16"/>
    </row>
    <row r="131072" spans="2:7" customFormat="1" x14ac:dyDescent="0.25">
      <c r="B131072" s="16"/>
      <c r="C131072" s="16"/>
      <c r="D131072" s="16"/>
      <c r="E131072" s="16"/>
      <c r="F131072" s="16"/>
      <c r="G131072" s="16"/>
    </row>
    <row r="131073" customFormat="1" ht="15" customHeight="1" x14ac:dyDescent="0.25"/>
    <row r="131074" customFormat="1" ht="15" x14ac:dyDescent="0.25"/>
    <row r="131075" customFormat="1" ht="15" x14ac:dyDescent="0.25"/>
    <row r="131076" customFormat="1" ht="15" x14ac:dyDescent="0.25"/>
    <row r="131077" customFormat="1" ht="15" x14ac:dyDescent="0.25"/>
    <row r="131078" customFormat="1" ht="15" x14ac:dyDescent="0.25"/>
    <row r="131079" customFormat="1" ht="15" x14ac:dyDescent="0.25"/>
    <row r="131080" customFormat="1" ht="15" x14ac:dyDescent="0.25"/>
    <row r="131081" customFormat="1" ht="15" x14ac:dyDescent="0.25"/>
    <row r="131082" customFormat="1" ht="15" x14ac:dyDescent="0.25"/>
    <row r="131083" customFormat="1" ht="15" x14ac:dyDescent="0.25"/>
    <row r="131084" customFormat="1" ht="15" x14ac:dyDescent="0.25"/>
    <row r="131085" customFormat="1" ht="15" x14ac:dyDescent="0.25"/>
    <row r="131086" customFormat="1" ht="15" x14ac:dyDescent="0.25"/>
    <row r="131087" customFormat="1" ht="15" x14ac:dyDescent="0.25"/>
    <row r="131088" customFormat="1" ht="15" x14ac:dyDescent="0.25"/>
    <row r="131089" customFormat="1" ht="15" x14ac:dyDescent="0.25"/>
    <row r="131090" customFormat="1" ht="15" x14ac:dyDescent="0.25"/>
    <row r="131091" customFormat="1" ht="15" x14ac:dyDescent="0.25"/>
    <row r="131092" customFormat="1" ht="15" x14ac:dyDescent="0.25"/>
    <row r="131093" customFormat="1" ht="15" x14ac:dyDescent="0.25"/>
    <row r="131094" customFormat="1" ht="15" x14ac:dyDescent="0.25"/>
    <row r="131095" customFormat="1" ht="15" x14ac:dyDescent="0.25"/>
    <row r="131096" customFormat="1" ht="15" x14ac:dyDescent="0.25"/>
    <row r="131097" customFormat="1" ht="15" x14ac:dyDescent="0.25"/>
    <row r="131098" customFormat="1" ht="15" x14ac:dyDescent="0.25"/>
    <row r="131099" customFormat="1" ht="15" x14ac:dyDescent="0.25"/>
    <row r="131100" customFormat="1" ht="15" x14ac:dyDescent="0.25"/>
    <row r="131101" customFormat="1" ht="15" x14ac:dyDescent="0.25"/>
    <row r="131102" customFormat="1" ht="15" x14ac:dyDescent="0.25"/>
    <row r="131103" customFormat="1" ht="15" x14ac:dyDescent="0.25"/>
    <row r="131104" customFormat="1" ht="15" x14ac:dyDescent="0.25"/>
    <row r="131105" spans="2:7" customFormat="1" ht="15" x14ac:dyDescent="0.25"/>
    <row r="131106" spans="2:7" customFormat="1" ht="15" x14ac:dyDescent="0.25"/>
    <row r="131107" spans="2:7" customFormat="1" ht="15" x14ac:dyDescent="0.25"/>
    <row r="131108" spans="2:7" customFormat="1" ht="15" x14ac:dyDescent="0.25"/>
    <row r="131109" spans="2:7" x14ac:dyDescent="0.25">
      <c r="B131109"/>
      <c r="C131109"/>
      <c r="D131109"/>
      <c r="E131109"/>
      <c r="F131109"/>
      <c r="G131109"/>
    </row>
    <row r="131110" spans="2:7" x14ac:dyDescent="0.25">
      <c r="B131110"/>
      <c r="C131110"/>
      <c r="D131110"/>
      <c r="E131110"/>
      <c r="F131110"/>
      <c r="G131110"/>
    </row>
    <row r="196606" spans="2:7" customFormat="1" x14ac:dyDescent="0.25">
      <c r="B196606" s="16"/>
      <c r="C196606" s="16"/>
      <c r="D196606" s="16"/>
      <c r="E196606" s="16"/>
      <c r="F196606" s="16"/>
      <c r="G196606" s="16"/>
    </row>
    <row r="196607" spans="2:7" customFormat="1" x14ac:dyDescent="0.25">
      <c r="B196607" s="16"/>
      <c r="C196607" s="16"/>
      <c r="D196607" s="16"/>
      <c r="E196607" s="16"/>
      <c r="F196607" s="16"/>
      <c r="G196607" s="16"/>
    </row>
    <row r="196608" spans="2:7" customFormat="1" ht="15" x14ac:dyDescent="0.25"/>
    <row r="196609" customFormat="1" ht="15" x14ac:dyDescent="0.25"/>
    <row r="196610" customFormat="1" ht="15" x14ac:dyDescent="0.25"/>
    <row r="196611" customFormat="1" ht="15" x14ac:dyDescent="0.25"/>
    <row r="196612" customFormat="1" ht="15" x14ac:dyDescent="0.25"/>
    <row r="196613" customFormat="1" ht="15" x14ac:dyDescent="0.25"/>
    <row r="196614" customFormat="1" ht="15" x14ac:dyDescent="0.25"/>
    <row r="196615" customFormat="1" ht="15" x14ac:dyDescent="0.25"/>
    <row r="196616" customFormat="1" ht="15" x14ac:dyDescent="0.25"/>
    <row r="196617" customFormat="1" ht="15" x14ac:dyDescent="0.25"/>
    <row r="196618" customFormat="1" ht="15" x14ac:dyDescent="0.25"/>
    <row r="196619" customFormat="1" ht="15" x14ac:dyDescent="0.25"/>
    <row r="196620" customFormat="1" ht="15" x14ac:dyDescent="0.25"/>
    <row r="196621" customFormat="1" ht="15" x14ac:dyDescent="0.25"/>
    <row r="196622" customFormat="1" ht="15" x14ac:dyDescent="0.25"/>
    <row r="196623" customFormat="1" ht="15" x14ac:dyDescent="0.25"/>
    <row r="196624" customFormat="1" ht="15" x14ac:dyDescent="0.25"/>
    <row r="196625" customFormat="1" ht="15" x14ac:dyDescent="0.25"/>
    <row r="196626" customFormat="1" ht="15" x14ac:dyDescent="0.25"/>
    <row r="196627" customFormat="1" ht="15" x14ac:dyDescent="0.25"/>
    <row r="196628" customFormat="1" ht="15" x14ac:dyDescent="0.25"/>
    <row r="196629" customFormat="1" ht="15" x14ac:dyDescent="0.25"/>
    <row r="196630" customFormat="1" ht="15" x14ac:dyDescent="0.25"/>
    <row r="196631" customFormat="1" ht="15" x14ac:dyDescent="0.25"/>
    <row r="196632" customFormat="1" ht="15" x14ac:dyDescent="0.25"/>
    <row r="196633" customFormat="1" ht="15" x14ac:dyDescent="0.25"/>
    <row r="196634" customFormat="1" ht="15" x14ac:dyDescent="0.25"/>
    <row r="196635" customFormat="1" ht="15" x14ac:dyDescent="0.25"/>
    <row r="196636" customFormat="1" ht="15" x14ac:dyDescent="0.25"/>
    <row r="196637" customFormat="1" ht="15" x14ac:dyDescent="0.25"/>
    <row r="196638" customFormat="1" ht="15" x14ac:dyDescent="0.25"/>
    <row r="196639" customFormat="1" ht="15" x14ac:dyDescent="0.25"/>
    <row r="196640" customFormat="1" ht="15" x14ac:dyDescent="0.25"/>
    <row r="196641" spans="2:7" customFormat="1" ht="15" x14ac:dyDescent="0.25"/>
    <row r="196642" spans="2:7" customFormat="1" ht="15" x14ac:dyDescent="0.25"/>
    <row r="196643" spans="2:7" customFormat="1" ht="15" x14ac:dyDescent="0.25"/>
    <row r="196644" spans="2:7" x14ac:dyDescent="0.25">
      <c r="B196644"/>
      <c r="C196644"/>
      <c r="D196644"/>
      <c r="E196644"/>
      <c r="F196644"/>
      <c r="G196644"/>
    </row>
    <row r="196645" spans="2:7" x14ac:dyDescent="0.25">
      <c r="B196645"/>
      <c r="C196645"/>
      <c r="D196645"/>
      <c r="E196645"/>
      <c r="F196645"/>
      <c r="G196645"/>
    </row>
    <row r="262147" spans="2:7" customFormat="1" x14ac:dyDescent="0.25">
      <c r="B262147" s="16"/>
      <c r="C262147" s="16"/>
      <c r="D262147" s="16"/>
      <c r="E262147" s="16"/>
      <c r="F262147" s="16"/>
      <c r="G262147" s="16"/>
    </row>
    <row r="262148" spans="2:7" customFormat="1" x14ac:dyDescent="0.25">
      <c r="B262148" s="16"/>
      <c r="C262148" s="16"/>
      <c r="D262148" s="16"/>
      <c r="E262148" s="16"/>
      <c r="F262148" s="16"/>
      <c r="G262148" s="16"/>
    </row>
    <row r="262149" spans="2:7" customFormat="1" ht="15" x14ac:dyDescent="0.25"/>
    <row r="262150" spans="2:7" customFormat="1" ht="15" x14ac:dyDescent="0.25"/>
    <row r="262151" spans="2:7" customFormat="1" ht="15" x14ac:dyDescent="0.25"/>
    <row r="262152" spans="2:7" customFormat="1" ht="15" x14ac:dyDescent="0.25"/>
    <row r="262153" spans="2:7" customFormat="1" ht="15" x14ac:dyDescent="0.25"/>
    <row r="262154" spans="2:7" customFormat="1" ht="15" x14ac:dyDescent="0.25"/>
    <row r="262155" spans="2:7" customFormat="1" ht="15" x14ac:dyDescent="0.25"/>
    <row r="262156" spans="2:7" customFormat="1" ht="15" x14ac:dyDescent="0.25"/>
    <row r="262157" spans="2:7" customFormat="1" ht="15" x14ac:dyDescent="0.25"/>
    <row r="262158" spans="2:7" customFormat="1" ht="15" x14ac:dyDescent="0.25"/>
    <row r="262159" spans="2:7" customFormat="1" ht="15" x14ac:dyDescent="0.25"/>
    <row r="262160" spans="2:7" customFormat="1" ht="15" x14ac:dyDescent="0.25"/>
    <row r="262161" spans="2:7" customFormat="1" ht="15" x14ac:dyDescent="0.25"/>
    <row r="262162" spans="2:7" customFormat="1" ht="15" x14ac:dyDescent="0.25"/>
    <row r="262163" spans="2:7" customFormat="1" ht="15" x14ac:dyDescent="0.25"/>
    <row r="262164" spans="2:7" customFormat="1" ht="15" x14ac:dyDescent="0.25"/>
    <row r="262165" spans="2:7" customFormat="1" ht="15" x14ac:dyDescent="0.25"/>
    <row r="262166" spans="2:7" customFormat="1" ht="15" x14ac:dyDescent="0.25"/>
    <row r="262167" spans="2:7" customFormat="1" ht="15" x14ac:dyDescent="0.25"/>
    <row r="262168" spans="2:7" customFormat="1" ht="15" x14ac:dyDescent="0.25"/>
    <row r="262169" spans="2:7" customFormat="1" ht="15" x14ac:dyDescent="0.25"/>
    <row r="262170" spans="2:7" customFormat="1" ht="15" x14ac:dyDescent="0.25"/>
    <row r="262171" spans="2:7" customFormat="1" ht="15" x14ac:dyDescent="0.25"/>
    <row r="262172" spans="2:7" customFormat="1" ht="15" x14ac:dyDescent="0.25"/>
    <row r="262173" spans="2:7" x14ac:dyDescent="0.25">
      <c r="B262173"/>
      <c r="C262173"/>
      <c r="D262173"/>
      <c r="E262173"/>
      <c r="F262173"/>
      <c r="G262173"/>
    </row>
    <row r="262174" spans="2:7" x14ac:dyDescent="0.25">
      <c r="B262174"/>
      <c r="C262174"/>
      <c r="D262174"/>
      <c r="E262174"/>
      <c r="F262174"/>
      <c r="G262174"/>
    </row>
    <row r="327682" spans="2:7" customFormat="1" x14ac:dyDescent="0.25">
      <c r="B327682" s="16"/>
      <c r="C327682" s="16"/>
      <c r="D327682" s="16"/>
      <c r="E327682" s="16"/>
      <c r="F327682" s="16"/>
      <c r="G327682" s="16"/>
    </row>
    <row r="327683" spans="2:7" customFormat="1" x14ac:dyDescent="0.25">
      <c r="B327683" s="16"/>
      <c r="C327683" s="16"/>
      <c r="D327683" s="16"/>
      <c r="E327683" s="16"/>
      <c r="F327683" s="16"/>
      <c r="G327683" s="16"/>
    </row>
    <row r="327684" spans="2:7" customFormat="1" ht="15" x14ac:dyDescent="0.25"/>
    <row r="327685" spans="2:7" customFormat="1" ht="15" x14ac:dyDescent="0.25"/>
    <row r="327686" spans="2:7" customFormat="1" ht="15" x14ac:dyDescent="0.25"/>
    <row r="327687" spans="2:7" customFormat="1" ht="15" x14ac:dyDescent="0.25"/>
    <row r="327688" spans="2:7" customFormat="1" ht="15" x14ac:dyDescent="0.25"/>
    <row r="327689" spans="2:7" customFormat="1" ht="15" x14ac:dyDescent="0.25"/>
    <row r="327690" spans="2:7" customFormat="1" ht="15" x14ac:dyDescent="0.25"/>
    <row r="327691" spans="2:7" customFormat="1" ht="15" x14ac:dyDescent="0.25"/>
    <row r="327692" spans="2:7" customFormat="1" ht="15" x14ac:dyDescent="0.25"/>
    <row r="327693" spans="2:7" customFormat="1" ht="15" x14ac:dyDescent="0.25"/>
    <row r="327694" spans="2:7" customFormat="1" ht="15" x14ac:dyDescent="0.25"/>
    <row r="327695" spans="2:7" customFormat="1" ht="15" x14ac:dyDescent="0.25"/>
    <row r="327696" spans="2:7" customFormat="1" ht="15" x14ac:dyDescent="0.25"/>
    <row r="327697" customFormat="1" ht="15" x14ac:dyDescent="0.25"/>
    <row r="327698" customFormat="1" ht="15" x14ac:dyDescent="0.25"/>
    <row r="327699" customFormat="1" ht="15" x14ac:dyDescent="0.25"/>
    <row r="327700" customFormat="1" ht="15" x14ac:dyDescent="0.25"/>
    <row r="327701" customFormat="1" ht="15" x14ac:dyDescent="0.25"/>
    <row r="327702" customFormat="1" ht="15" x14ac:dyDescent="0.25"/>
    <row r="327703" customFormat="1" ht="15" x14ac:dyDescent="0.25"/>
    <row r="327704" customFormat="1" ht="15" x14ac:dyDescent="0.25"/>
    <row r="327705" customFormat="1" ht="15" x14ac:dyDescent="0.25"/>
    <row r="327706" customFormat="1" ht="15" x14ac:dyDescent="0.25"/>
    <row r="327707" customFormat="1" ht="15" x14ac:dyDescent="0.25"/>
    <row r="327708" customFormat="1" ht="15" x14ac:dyDescent="0.25"/>
    <row r="327709" customFormat="1" ht="15" x14ac:dyDescent="0.25"/>
    <row r="327710" customFormat="1" ht="15" x14ac:dyDescent="0.25"/>
    <row r="327711" customFormat="1" ht="15" x14ac:dyDescent="0.25"/>
    <row r="327712" customFormat="1" ht="15" x14ac:dyDescent="0.25"/>
    <row r="327713" spans="2:7" customFormat="1" ht="15" x14ac:dyDescent="0.25"/>
    <row r="327714" spans="2:7" customFormat="1" ht="15" x14ac:dyDescent="0.25"/>
    <row r="327715" spans="2:7" x14ac:dyDescent="0.25">
      <c r="B327715"/>
      <c r="C327715"/>
      <c r="D327715"/>
      <c r="E327715"/>
      <c r="F327715"/>
      <c r="G327715"/>
    </row>
    <row r="327716" spans="2:7" x14ac:dyDescent="0.25">
      <c r="B327716"/>
      <c r="C327716"/>
      <c r="D327716"/>
      <c r="E327716"/>
      <c r="F327716"/>
      <c r="G327716"/>
    </row>
    <row r="393220" spans="2:7" customFormat="1" x14ac:dyDescent="0.25">
      <c r="B393220" s="16"/>
      <c r="C393220" s="16"/>
      <c r="D393220" s="16"/>
      <c r="E393220" s="16"/>
      <c r="F393220" s="16"/>
      <c r="G393220" s="16"/>
    </row>
    <row r="393221" spans="2:7" customFormat="1" x14ac:dyDescent="0.25">
      <c r="B393221" s="16"/>
      <c r="C393221" s="16"/>
      <c r="D393221" s="16"/>
      <c r="E393221" s="16"/>
      <c r="F393221" s="16"/>
      <c r="G393221" s="16"/>
    </row>
    <row r="393222" spans="2:7" customFormat="1" ht="15" x14ac:dyDescent="0.25"/>
    <row r="393223" spans="2:7" customFormat="1" ht="15" x14ac:dyDescent="0.25"/>
    <row r="393224" spans="2:7" customFormat="1" ht="15" x14ac:dyDescent="0.25"/>
    <row r="393225" spans="2:7" customFormat="1" ht="15" x14ac:dyDescent="0.25"/>
    <row r="393226" spans="2:7" customFormat="1" ht="15" x14ac:dyDescent="0.25"/>
    <row r="393227" spans="2:7" customFormat="1" ht="15" x14ac:dyDescent="0.25"/>
    <row r="393228" spans="2:7" customFormat="1" ht="15" x14ac:dyDescent="0.25"/>
    <row r="393229" spans="2:7" customFormat="1" ht="15" x14ac:dyDescent="0.25"/>
    <row r="393230" spans="2:7" customFormat="1" ht="15" x14ac:dyDescent="0.25"/>
    <row r="393231" spans="2:7" customFormat="1" ht="15" x14ac:dyDescent="0.25"/>
    <row r="393232" spans="2:7" customFormat="1" ht="15" x14ac:dyDescent="0.25"/>
    <row r="393233" customFormat="1" ht="15" x14ac:dyDescent="0.25"/>
    <row r="393234" customFormat="1" ht="15" x14ac:dyDescent="0.25"/>
    <row r="393235" customFormat="1" ht="15" x14ac:dyDescent="0.25"/>
    <row r="393236" customFormat="1" ht="15" x14ac:dyDescent="0.25"/>
    <row r="393237" customFormat="1" ht="15" x14ac:dyDescent="0.25"/>
    <row r="393238" customFormat="1" ht="15" x14ac:dyDescent="0.25"/>
    <row r="393239" customFormat="1" ht="15" x14ac:dyDescent="0.25"/>
    <row r="393240" customFormat="1" ht="15" x14ac:dyDescent="0.25"/>
    <row r="393241" customFormat="1" ht="15" x14ac:dyDescent="0.25"/>
    <row r="393242" customFormat="1" ht="15" x14ac:dyDescent="0.25"/>
    <row r="393243" customFormat="1" ht="15" x14ac:dyDescent="0.25"/>
    <row r="393244" customFormat="1" ht="15" x14ac:dyDescent="0.25"/>
    <row r="393245" customFormat="1" ht="15" x14ac:dyDescent="0.25"/>
    <row r="393246" customFormat="1" ht="15" x14ac:dyDescent="0.25"/>
    <row r="393247" customFormat="1" ht="15" x14ac:dyDescent="0.25"/>
    <row r="393248" customFormat="1" ht="15" x14ac:dyDescent="0.25"/>
    <row r="393249" spans="2:7" customFormat="1" ht="15" x14ac:dyDescent="0.25"/>
    <row r="393250" spans="2:7" customFormat="1" ht="15" x14ac:dyDescent="0.25"/>
    <row r="393251" spans="2:7" customFormat="1" ht="15" x14ac:dyDescent="0.25"/>
    <row r="393252" spans="2:7" x14ac:dyDescent="0.25">
      <c r="B393252"/>
      <c r="C393252"/>
      <c r="D393252"/>
      <c r="E393252"/>
      <c r="F393252"/>
      <c r="G393252"/>
    </row>
    <row r="393253" spans="2:7" x14ac:dyDescent="0.25">
      <c r="B393253"/>
      <c r="C393253"/>
      <c r="D393253"/>
      <c r="E393253"/>
      <c r="F393253"/>
      <c r="G393253"/>
    </row>
    <row r="458750" spans="2:7" customFormat="1" x14ac:dyDescent="0.25">
      <c r="B458750" s="16"/>
      <c r="C458750" s="16"/>
      <c r="D458750" s="16"/>
      <c r="E458750" s="16"/>
      <c r="F458750" s="16"/>
      <c r="G458750" s="16"/>
    </row>
    <row r="458751" spans="2:7" customFormat="1" x14ac:dyDescent="0.25">
      <c r="B458751" s="16"/>
      <c r="C458751" s="16"/>
      <c r="D458751" s="16"/>
      <c r="E458751" s="16"/>
      <c r="F458751" s="16"/>
      <c r="G458751" s="16"/>
    </row>
    <row r="458752" spans="2:7" customFormat="1" ht="15" x14ac:dyDescent="0.25"/>
    <row r="458753" customFormat="1" ht="15" x14ac:dyDescent="0.25"/>
    <row r="458754" customFormat="1" ht="15" x14ac:dyDescent="0.25"/>
    <row r="458755" customFormat="1" ht="15" x14ac:dyDescent="0.25"/>
    <row r="458756" customFormat="1" ht="15" x14ac:dyDescent="0.25"/>
    <row r="458757" customFormat="1" ht="15" x14ac:dyDescent="0.25"/>
    <row r="458758" customFormat="1" ht="15" x14ac:dyDescent="0.25"/>
    <row r="458759" customFormat="1" ht="15" x14ac:dyDescent="0.25"/>
    <row r="458760" customFormat="1" ht="15" x14ac:dyDescent="0.25"/>
    <row r="458761" customFormat="1" ht="15" x14ac:dyDescent="0.25"/>
    <row r="458762" customFormat="1" ht="15" x14ac:dyDescent="0.25"/>
    <row r="458763" customFormat="1" ht="15" x14ac:dyDescent="0.25"/>
    <row r="458764" customFormat="1" ht="15" x14ac:dyDescent="0.25"/>
    <row r="458765" customFormat="1" ht="15" x14ac:dyDescent="0.25"/>
    <row r="458766" customFormat="1" ht="15" x14ac:dyDescent="0.25"/>
    <row r="458767" customFormat="1" ht="15" x14ac:dyDescent="0.25"/>
    <row r="458768" customFormat="1" ht="15" x14ac:dyDescent="0.25"/>
    <row r="458769" customFormat="1" ht="15" x14ac:dyDescent="0.25"/>
    <row r="458770" customFormat="1" ht="15" x14ac:dyDescent="0.25"/>
    <row r="458771" customFormat="1" ht="15" x14ac:dyDescent="0.25"/>
    <row r="458772" customFormat="1" ht="15" x14ac:dyDescent="0.25"/>
    <row r="458773" customFormat="1" ht="15" x14ac:dyDescent="0.25"/>
    <row r="458774" customFormat="1" ht="15" x14ac:dyDescent="0.25"/>
    <row r="458775" customFormat="1" ht="15" x14ac:dyDescent="0.25"/>
    <row r="458776" customFormat="1" ht="15" x14ac:dyDescent="0.25"/>
    <row r="458777" customFormat="1" ht="15" x14ac:dyDescent="0.25"/>
    <row r="458778" customFormat="1" ht="15" x14ac:dyDescent="0.25"/>
    <row r="458779" customFormat="1" ht="15" x14ac:dyDescent="0.25"/>
    <row r="458780" customFormat="1" ht="15" x14ac:dyDescent="0.25"/>
    <row r="458781" customFormat="1" ht="15" x14ac:dyDescent="0.25"/>
    <row r="458782" customFormat="1" ht="15" x14ac:dyDescent="0.25"/>
    <row r="458783" customFormat="1" ht="15" x14ac:dyDescent="0.25"/>
    <row r="458784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458790" customFormat="1" ht="15" x14ac:dyDescent="0.25"/>
    <row r="458791" customFormat="1" ht="15" x14ac:dyDescent="0.25"/>
    <row r="458792" customFormat="1" ht="15" x14ac:dyDescent="0.25"/>
    <row r="458793" customFormat="1" ht="15" x14ac:dyDescent="0.25"/>
    <row r="458794" customFormat="1" ht="15" x14ac:dyDescent="0.25"/>
    <row r="458795" customFormat="1" ht="15" x14ac:dyDescent="0.25"/>
    <row r="458796" customFormat="1" ht="15" x14ac:dyDescent="0.25"/>
    <row r="458797" customFormat="1" ht="15" x14ac:dyDescent="0.25"/>
    <row r="458798" customFormat="1" ht="15" x14ac:dyDescent="0.25"/>
    <row r="458799" customFormat="1" ht="15" x14ac:dyDescent="0.25"/>
    <row r="458800" customFormat="1" ht="15" x14ac:dyDescent="0.25"/>
    <row r="458801" spans="2:7" customFormat="1" ht="15" x14ac:dyDescent="0.25"/>
    <row r="458802" spans="2:7" customFormat="1" ht="15" x14ac:dyDescent="0.25"/>
    <row r="458803" spans="2:7" customFormat="1" ht="15" x14ac:dyDescent="0.25"/>
    <row r="458804" spans="2:7" customFormat="1" ht="15" x14ac:dyDescent="0.25"/>
    <row r="458805" spans="2:7" customFormat="1" ht="15" x14ac:dyDescent="0.25"/>
    <row r="458806" spans="2:7" customFormat="1" ht="15" x14ac:dyDescent="0.25"/>
    <row r="458807" spans="2:7" customFormat="1" ht="15" x14ac:dyDescent="0.25"/>
    <row r="458808" spans="2:7" customFormat="1" ht="15" x14ac:dyDescent="0.25"/>
    <row r="458809" spans="2:7" x14ac:dyDescent="0.25">
      <c r="B458809"/>
      <c r="C458809"/>
      <c r="D458809"/>
      <c r="E458809"/>
      <c r="F458809"/>
      <c r="G458809"/>
    </row>
    <row r="458810" spans="2:7" x14ac:dyDescent="0.25">
      <c r="B458810"/>
      <c r="C458810"/>
      <c r="D458810"/>
      <c r="E458810"/>
      <c r="F458810"/>
      <c r="G458810"/>
    </row>
    <row r="524290" spans="2:7" customFormat="1" x14ac:dyDescent="0.25">
      <c r="B524290" s="16"/>
      <c r="C524290" s="16"/>
      <c r="D524290" s="16"/>
      <c r="E524290" s="16"/>
      <c r="F524290" s="16"/>
      <c r="G524290" s="16"/>
    </row>
    <row r="524291" spans="2:7" customFormat="1" x14ac:dyDescent="0.25">
      <c r="B524291" s="16"/>
      <c r="C524291" s="16"/>
      <c r="D524291" s="16"/>
      <c r="E524291" s="16"/>
      <c r="F524291" s="16"/>
      <c r="G524291" s="16"/>
    </row>
    <row r="524292" spans="2:7" customFormat="1" ht="15" x14ac:dyDescent="0.25"/>
    <row r="524293" spans="2:7" customFormat="1" ht="15" x14ac:dyDescent="0.25"/>
    <row r="524294" spans="2:7" customFormat="1" ht="15" x14ac:dyDescent="0.25"/>
    <row r="524295" spans="2:7" customFormat="1" ht="15" x14ac:dyDescent="0.25"/>
    <row r="524296" spans="2:7" customFormat="1" ht="15" x14ac:dyDescent="0.25"/>
    <row r="524297" spans="2:7" customFormat="1" ht="15" x14ac:dyDescent="0.25"/>
    <row r="524298" spans="2:7" customFormat="1" ht="15" x14ac:dyDescent="0.25"/>
    <row r="524299" spans="2:7" customFormat="1" ht="15" x14ac:dyDescent="0.25"/>
    <row r="524300" spans="2:7" customFormat="1" ht="15" x14ac:dyDescent="0.25"/>
    <row r="524301" spans="2:7" customFormat="1" ht="15" x14ac:dyDescent="0.25"/>
    <row r="524302" spans="2:7" customFormat="1" ht="15" x14ac:dyDescent="0.25"/>
    <row r="524303" spans="2:7" customFormat="1" ht="15" x14ac:dyDescent="0.25"/>
    <row r="524304" spans="2:7" customFormat="1" ht="15" x14ac:dyDescent="0.25"/>
    <row r="524305" customFormat="1" ht="15" x14ac:dyDescent="0.25"/>
    <row r="524306" customFormat="1" ht="15" x14ac:dyDescent="0.25"/>
    <row r="524307" customFormat="1" ht="15" x14ac:dyDescent="0.25"/>
    <row r="524308" customFormat="1" ht="15" x14ac:dyDescent="0.25"/>
    <row r="524309" customFormat="1" ht="15" x14ac:dyDescent="0.25"/>
    <row r="524310" customFormat="1" ht="15" x14ac:dyDescent="0.25"/>
    <row r="524311" customFormat="1" ht="15" x14ac:dyDescent="0.25"/>
    <row r="524312" customFormat="1" ht="15" x14ac:dyDescent="0.25"/>
    <row r="524313" customFormat="1" ht="15" x14ac:dyDescent="0.25"/>
    <row r="524314" customFormat="1" ht="15" x14ac:dyDescent="0.25"/>
    <row r="524315" customFormat="1" ht="15" x14ac:dyDescent="0.25"/>
    <row r="524316" customFormat="1" ht="15" x14ac:dyDescent="0.25"/>
    <row r="524317" customFormat="1" ht="15" x14ac:dyDescent="0.25"/>
    <row r="524318" customFormat="1" ht="15" x14ac:dyDescent="0.25"/>
    <row r="524319" customFormat="1" ht="15" x14ac:dyDescent="0.25"/>
    <row r="524320" customFormat="1" ht="15" x14ac:dyDescent="0.25"/>
    <row r="524321" spans="2:7" customFormat="1" ht="15" x14ac:dyDescent="0.25"/>
    <row r="524322" spans="2:7" customFormat="1" ht="15" x14ac:dyDescent="0.25"/>
    <row r="524323" spans="2:7" customFormat="1" ht="15" x14ac:dyDescent="0.25"/>
    <row r="524324" spans="2:7" customFormat="1" ht="15" x14ac:dyDescent="0.25"/>
    <row r="524325" spans="2:7" x14ac:dyDescent="0.25">
      <c r="B524325"/>
      <c r="C524325"/>
      <c r="D524325"/>
      <c r="E524325"/>
      <c r="F524325"/>
      <c r="G524325"/>
    </row>
    <row r="524326" spans="2:7" x14ac:dyDescent="0.25">
      <c r="B524326"/>
      <c r="C524326"/>
      <c r="D524326"/>
      <c r="E524326"/>
      <c r="F524326"/>
      <c r="G524326"/>
    </row>
    <row r="589828" spans="2:7" customFormat="1" x14ac:dyDescent="0.25">
      <c r="B589828" s="16"/>
      <c r="C589828" s="16"/>
      <c r="D589828" s="16"/>
      <c r="E589828" s="16"/>
      <c r="F589828" s="16"/>
      <c r="G589828" s="16"/>
    </row>
    <row r="589829" spans="2:7" customFormat="1" x14ac:dyDescent="0.25">
      <c r="B589829" s="16"/>
      <c r="C589829" s="16"/>
      <c r="D589829" s="16"/>
      <c r="E589829" s="16"/>
      <c r="F589829" s="16"/>
      <c r="G589829" s="16"/>
    </row>
    <row r="589830" spans="2:7" customFormat="1" ht="15" x14ac:dyDescent="0.25"/>
    <row r="589831" spans="2:7" customFormat="1" ht="15" x14ac:dyDescent="0.25"/>
    <row r="589832" spans="2:7" customFormat="1" ht="15" x14ac:dyDescent="0.25"/>
    <row r="589833" spans="2:7" customFormat="1" ht="15" x14ac:dyDescent="0.25"/>
    <row r="589834" spans="2:7" customFormat="1" ht="15" x14ac:dyDescent="0.25"/>
    <row r="589835" spans="2:7" customFormat="1" ht="15" x14ac:dyDescent="0.25"/>
    <row r="589836" spans="2:7" customFormat="1" ht="15" x14ac:dyDescent="0.25"/>
    <row r="589837" spans="2:7" customFormat="1" ht="15" x14ac:dyDescent="0.25"/>
    <row r="589838" spans="2:7" customFormat="1" ht="15" x14ac:dyDescent="0.25"/>
    <row r="589839" spans="2:7" customFormat="1" ht="15" x14ac:dyDescent="0.25"/>
    <row r="589840" spans="2:7" customFormat="1" ht="15" x14ac:dyDescent="0.25"/>
    <row r="589841" spans="2:7" customFormat="1" ht="15" x14ac:dyDescent="0.25"/>
    <row r="589842" spans="2:7" customFormat="1" ht="15" x14ac:dyDescent="0.25"/>
    <row r="589843" spans="2:7" customFormat="1" ht="15" x14ac:dyDescent="0.25"/>
    <row r="589844" spans="2:7" customFormat="1" ht="15" x14ac:dyDescent="0.25"/>
    <row r="589845" spans="2:7" customFormat="1" ht="15" x14ac:dyDescent="0.25"/>
    <row r="589846" spans="2:7" customFormat="1" ht="15" x14ac:dyDescent="0.25"/>
    <row r="589847" spans="2:7" customFormat="1" ht="15" x14ac:dyDescent="0.25"/>
    <row r="589848" spans="2:7" customFormat="1" ht="15" x14ac:dyDescent="0.25"/>
    <row r="589849" spans="2:7" customFormat="1" ht="15" x14ac:dyDescent="0.25"/>
    <row r="589850" spans="2:7" customFormat="1" ht="15" x14ac:dyDescent="0.25"/>
    <row r="589851" spans="2:7" customFormat="1" ht="15" x14ac:dyDescent="0.25"/>
    <row r="589852" spans="2:7" customFormat="1" ht="15" x14ac:dyDescent="0.25"/>
    <row r="589853" spans="2:7" customFormat="1" ht="15" x14ac:dyDescent="0.25"/>
    <row r="589854" spans="2:7" customFormat="1" ht="15" x14ac:dyDescent="0.25"/>
    <row r="589855" spans="2:7" customFormat="1" ht="15" x14ac:dyDescent="0.25"/>
    <row r="589856" spans="2:7" x14ac:dyDescent="0.25">
      <c r="B589856"/>
      <c r="C589856"/>
      <c r="D589856"/>
      <c r="E589856"/>
      <c r="F589856"/>
      <c r="G589856"/>
    </row>
    <row r="589857" spans="2:7" x14ac:dyDescent="0.25">
      <c r="B589857"/>
      <c r="C589857"/>
      <c r="D589857"/>
      <c r="E589857"/>
      <c r="F589857"/>
      <c r="G589857"/>
    </row>
    <row r="655363" spans="2:7" customFormat="1" x14ac:dyDescent="0.25">
      <c r="B655363" s="16"/>
      <c r="C655363" s="16"/>
      <c r="D655363" s="16"/>
      <c r="E655363" s="16"/>
      <c r="F655363" s="16"/>
      <c r="G655363" s="16"/>
    </row>
    <row r="655364" spans="2:7" customFormat="1" x14ac:dyDescent="0.25">
      <c r="B655364" s="16"/>
      <c r="C655364" s="16"/>
      <c r="D655364" s="16"/>
      <c r="E655364" s="16"/>
      <c r="F655364" s="16"/>
      <c r="G655364" s="16"/>
    </row>
    <row r="655365" spans="2:7" customFormat="1" ht="15" x14ac:dyDescent="0.25"/>
    <row r="655366" spans="2:7" customFormat="1" ht="15" x14ac:dyDescent="0.25"/>
    <row r="655367" spans="2:7" customFormat="1" ht="15" x14ac:dyDescent="0.25"/>
    <row r="655368" spans="2:7" customFormat="1" ht="15" x14ac:dyDescent="0.25"/>
    <row r="655369" spans="2:7" customFormat="1" ht="15" x14ac:dyDescent="0.25"/>
    <row r="655370" spans="2:7" customFormat="1" ht="15" x14ac:dyDescent="0.25"/>
    <row r="655371" spans="2:7" customFormat="1" ht="15" x14ac:dyDescent="0.25"/>
    <row r="655372" spans="2:7" customFormat="1" ht="15" x14ac:dyDescent="0.25"/>
    <row r="655373" spans="2:7" customFormat="1" ht="15" x14ac:dyDescent="0.25"/>
    <row r="655374" spans="2:7" customFormat="1" ht="16.5" customHeight="1" x14ac:dyDescent="0.25"/>
    <row r="655375" spans="2:7" customFormat="1" ht="15" x14ac:dyDescent="0.25"/>
    <row r="655376" spans="2:7" customFormat="1" ht="15" x14ac:dyDescent="0.25"/>
    <row r="655377" spans="2:7" customFormat="1" ht="15" x14ac:dyDescent="0.25"/>
    <row r="655378" spans="2:7" customFormat="1" ht="15" x14ac:dyDescent="0.25"/>
    <row r="655379" spans="2:7" customFormat="1" ht="15" x14ac:dyDescent="0.25"/>
    <row r="655380" spans="2:7" customFormat="1" ht="15" x14ac:dyDescent="0.25"/>
    <row r="655381" spans="2:7" customFormat="1" ht="15" x14ac:dyDescent="0.25"/>
    <row r="655382" spans="2:7" customFormat="1" ht="15" x14ac:dyDescent="0.25"/>
    <row r="655383" spans="2:7" customFormat="1" ht="15" x14ac:dyDescent="0.25"/>
    <row r="655384" spans="2:7" customFormat="1" ht="15" x14ac:dyDescent="0.25"/>
    <row r="655385" spans="2:7" customFormat="1" ht="15" x14ac:dyDescent="0.25"/>
    <row r="655386" spans="2:7" customFormat="1" ht="15" x14ac:dyDescent="0.25"/>
    <row r="655387" spans="2:7" customFormat="1" ht="15" x14ac:dyDescent="0.25"/>
    <row r="655388" spans="2:7" x14ac:dyDescent="0.25">
      <c r="B655388"/>
      <c r="C655388"/>
      <c r="D655388"/>
      <c r="E655388"/>
      <c r="F655388"/>
      <c r="G655388"/>
    </row>
    <row r="655389" spans="2:7" x14ac:dyDescent="0.25">
      <c r="B655389"/>
      <c r="C655389"/>
      <c r="D655389"/>
      <c r="E655389"/>
      <c r="F655389"/>
      <c r="G655389"/>
    </row>
    <row r="720902" spans="2:7" customFormat="1" x14ac:dyDescent="0.25">
      <c r="B720902" s="16"/>
      <c r="C720902" s="16"/>
      <c r="D720902" s="16"/>
      <c r="E720902" s="16"/>
      <c r="F720902" s="16"/>
      <c r="G720902" s="16"/>
    </row>
    <row r="720903" spans="2:7" customFormat="1" x14ac:dyDescent="0.25">
      <c r="B720903" s="16"/>
      <c r="C720903" s="16"/>
      <c r="D720903" s="16"/>
      <c r="E720903" s="16"/>
      <c r="F720903" s="16"/>
      <c r="G720903" s="16"/>
    </row>
    <row r="720904" spans="2:7" customFormat="1" ht="15" x14ac:dyDescent="0.25"/>
    <row r="720905" spans="2:7" customFormat="1" ht="15" x14ac:dyDescent="0.25"/>
    <row r="720906" spans="2:7" customFormat="1" ht="15" x14ac:dyDescent="0.25"/>
    <row r="720907" spans="2:7" customFormat="1" ht="15" x14ac:dyDescent="0.25"/>
    <row r="720908" spans="2:7" customFormat="1" ht="15" x14ac:dyDescent="0.25"/>
    <row r="720909" spans="2:7" customFormat="1" ht="15" x14ac:dyDescent="0.25"/>
    <row r="720910" spans="2:7" customFormat="1" ht="15" x14ac:dyDescent="0.25"/>
    <row r="720911" spans="2:7" customFormat="1" ht="15" x14ac:dyDescent="0.25"/>
    <row r="720912" spans="2:7" customFormat="1" ht="15" x14ac:dyDescent="0.25"/>
    <row r="720913" spans="2:7" customFormat="1" ht="15" x14ac:dyDescent="0.25"/>
    <row r="720914" spans="2:7" customFormat="1" ht="15" x14ac:dyDescent="0.25"/>
    <row r="720915" spans="2:7" customFormat="1" ht="15" x14ac:dyDescent="0.25"/>
    <row r="720916" spans="2:7" customFormat="1" ht="15" x14ac:dyDescent="0.25"/>
    <row r="720917" spans="2:7" customFormat="1" ht="15" x14ac:dyDescent="0.25"/>
    <row r="720918" spans="2:7" customFormat="1" ht="15" x14ac:dyDescent="0.25"/>
    <row r="720919" spans="2:7" customFormat="1" ht="15" x14ac:dyDescent="0.25"/>
    <row r="720920" spans="2:7" customFormat="1" ht="15" x14ac:dyDescent="0.25"/>
    <row r="720921" spans="2:7" customFormat="1" ht="15" x14ac:dyDescent="0.25"/>
    <row r="720922" spans="2:7" customFormat="1" ht="15" x14ac:dyDescent="0.25"/>
    <row r="720923" spans="2:7" customFormat="1" ht="15" x14ac:dyDescent="0.25"/>
    <row r="720924" spans="2:7" customFormat="1" ht="15" x14ac:dyDescent="0.25"/>
    <row r="720925" spans="2:7" customFormat="1" ht="15" x14ac:dyDescent="0.25"/>
    <row r="720926" spans="2:7" x14ac:dyDescent="0.25">
      <c r="B720926"/>
      <c r="C720926"/>
      <c r="D720926"/>
      <c r="E720926"/>
      <c r="F720926"/>
      <c r="G720926"/>
    </row>
    <row r="720927" spans="2:7" x14ac:dyDescent="0.25">
      <c r="B720927"/>
      <c r="C720927"/>
      <c r="D720927"/>
      <c r="E720927"/>
      <c r="F720927"/>
      <c r="G720927"/>
    </row>
    <row r="786437" spans="2:7" customFormat="1" x14ac:dyDescent="0.25">
      <c r="B786437" s="16"/>
      <c r="C786437" s="16"/>
      <c r="D786437" s="16"/>
      <c r="E786437" s="16"/>
      <c r="F786437" s="16"/>
      <c r="G786437" s="16"/>
    </row>
    <row r="786438" spans="2:7" customFormat="1" x14ac:dyDescent="0.25">
      <c r="B786438" s="16"/>
      <c r="C786438" s="16"/>
      <c r="D786438" s="16"/>
      <c r="E786438" s="16"/>
      <c r="F786438" s="16"/>
      <c r="G786438" s="16"/>
    </row>
    <row r="786439" spans="2:7" customFormat="1" ht="15" x14ac:dyDescent="0.25"/>
    <row r="786440" spans="2:7" customFormat="1" ht="15" x14ac:dyDescent="0.25"/>
    <row r="786441" spans="2:7" customFormat="1" ht="15" x14ac:dyDescent="0.25"/>
    <row r="786442" spans="2:7" customFormat="1" ht="15" x14ac:dyDescent="0.25"/>
    <row r="786443" spans="2:7" customFormat="1" ht="15" x14ac:dyDescent="0.25"/>
    <row r="786444" spans="2:7" customFormat="1" ht="15" x14ac:dyDescent="0.25"/>
    <row r="786445" spans="2:7" customFormat="1" ht="15" x14ac:dyDescent="0.25"/>
    <row r="786446" spans="2:7" customFormat="1" ht="15" x14ac:dyDescent="0.25"/>
    <row r="786447" spans="2:7" customFormat="1" ht="15" x14ac:dyDescent="0.25"/>
    <row r="786448" spans="2:7" customFormat="1" ht="15" x14ac:dyDescent="0.25"/>
    <row r="786449" customFormat="1" ht="15" x14ac:dyDescent="0.25"/>
    <row r="786450" customFormat="1" ht="15" x14ac:dyDescent="0.25"/>
    <row r="786451" customFormat="1" ht="15" x14ac:dyDescent="0.25"/>
    <row r="786452" customFormat="1" ht="15" x14ac:dyDescent="0.25"/>
    <row r="786453" customFormat="1" ht="15" x14ac:dyDescent="0.25"/>
    <row r="786454" customFormat="1" ht="15" x14ac:dyDescent="0.25"/>
    <row r="786455" customFormat="1" ht="15" x14ac:dyDescent="0.25"/>
    <row r="786456" customFormat="1" ht="15" x14ac:dyDescent="0.25"/>
    <row r="786457" customFormat="1" ht="15" x14ac:dyDescent="0.25"/>
    <row r="786458" customFormat="1" ht="15" x14ac:dyDescent="0.25"/>
    <row r="786459" customFormat="1" ht="15" x14ac:dyDescent="0.25"/>
    <row r="786460" customFormat="1" ht="15" x14ac:dyDescent="0.25"/>
    <row r="786461" customFormat="1" ht="15" x14ac:dyDescent="0.25"/>
    <row r="786462" customFormat="1" ht="15" x14ac:dyDescent="0.25"/>
    <row r="786463" customFormat="1" ht="15" x14ac:dyDescent="0.25"/>
    <row r="786464" customFormat="1" ht="15" x14ac:dyDescent="0.25"/>
    <row r="786465" spans="2:7" customFormat="1" ht="15" x14ac:dyDescent="0.25"/>
    <row r="786466" spans="2:7" customFormat="1" ht="15" x14ac:dyDescent="0.25"/>
    <row r="786467" spans="2:7" customFormat="1" ht="15" x14ac:dyDescent="0.25"/>
    <row r="786468" spans="2:7" x14ac:dyDescent="0.25">
      <c r="B786468"/>
      <c r="C786468"/>
      <c r="D786468"/>
      <c r="E786468"/>
      <c r="F786468"/>
      <c r="G786468"/>
    </row>
    <row r="786469" spans="2:7" x14ac:dyDescent="0.25">
      <c r="B786469"/>
      <c r="C786469"/>
      <c r="D786469"/>
      <c r="E786469"/>
      <c r="F786469"/>
      <c r="G786469"/>
    </row>
    <row r="851973" spans="2:7" customFormat="1" x14ac:dyDescent="0.25">
      <c r="B851973" s="16"/>
      <c r="C851973" s="16"/>
      <c r="D851973" s="16"/>
      <c r="E851973" s="16"/>
      <c r="F851973" s="16"/>
      <c r="G851973" s="16"/>
    </row>
    <row r="851974" spans="2:7" customFormat="1" x14ac:dyDescent="0.25">
      <c r="B851974" s="16"/>
      <c r="C851974" s="16"/>
      <c r="D851974" s="16"/>
      <c r="E851974" s="16"/>
      <c r="F851974" s="16"/>
      <c r="G851974" s="16"/>
    </row>
    <row r="851975" spans="2:7" customFormat="1" ht="15" x14ac:dyDescent="0.25"/>
    <row r="851976" spans="2:7" customFormat="1" ht="15" x14ac:dyDescent="0.25"/>
    <row r="851977" spans="2:7" customFormat="1" ht="15" x14ac:dyDescent="0.25"/>
    <row r="851978" spans="2:7" customFormat="1" ht="15" x14ac:dyDescent="0.25"/>
    <row r="851979" spans="2:7" customFormat="1" ht="15" x14ac:dyDescent="0.25"/>
    <row r="851980" spans="2:7" customFormat="1" ht="15" x14ac:dyDescent="0.25"/>
    <row r="851981" spans="2:7" customFormat="1" ht="15" x14ac:dyDescent="0.25"/>
    <row r="851982" spans="2:7" customFormat="1" ht="15" x14ac:dyDescent="0.25"/>
    <row r="851983" spans="2:7" customFormat="1" ht="15" x14ac:dyDescent="0.25"/>
    <row r="851984" spans="2:7" customFormat="1" ht="15" x14ac:dyDescent="0.25"/>
    <row r="851985" spans="2:7" customFormat="1" ht="15" x14ac:dyDescent="0.25"/>
    <row r="851986" spans="2:7" customFormat="1" ht="15" x14ac:dyDescent="0.25"/>
    <row r="851987" spans="2:7" customFormat="1" ht="15" x14ac:dyDescent="0.25"/>
    <row r="851988" spans="2:7" customFormat="1" ht="15" x14ac:dyDescent="0.25"/>
    <row r="851989" spans="2:7" customFormat="1" ht="15" x14ac:dyDescent="0.25"/>
    <row r="851990" spans="2:7" customFormat="1" ht="15" x14ac:dyDescent="0.25"/>
    <row r="851991" spans="2:7" customFormat="1" ht="15" x14ac:dyDescent="0.25"/>
    <row r="851992" spans="2:7" customFormat="1" ht="15" x14ac:dyDescent="0.25"/>
    <row r="851993" spans="2:7" customFormat="1" ht="15" x14ac:dyDescent="0.25"/>
    <row r="851994" spans="2:7" customFormat="1" ht="15" x14ac:dyDescent="0.25"/>
    <row r="851995" spans="2:7" x14ac:dyDescent="0.25">
      <c r="B851995"/>
      <c r="C851995"/>
      <c r="D851995"/>
      <c r="E851995"/>
      <c r="F851995"/>
      <c r="G851995"/>
    </row>
    <row r="851996" spans="2:7" x14ac:dyDescent="0.25">
      <c r="B851996"/>
      <c r="C851996"/>
      <c r="D851996"/>
      <c r="E851996"/>
      <c r="F851996"/>
      <c r="G851996"/>
    </row>
    <row r="917508" spans="2:7" customFormat="1" x14ac:dyDescent="0.25">
      <c r="B917508" s="16"/>
      <c r="C917508" s="16"/>
      <c r="D917508" s="16"/>
      <c r="E917508" s="16"/>
      <c r="F917508" s="16"/>
      <c r="G917508" s="16"/>
    </row>
    <row r="917509" spans="2:7" customFormat="1" x14ac:dyDescent="0.25">
      <c r="B917509" s="16"/>
      <c r="C917509" s="16"/>
      <c r="D917509" s="16"/>
      <c r="E917509" s="16"/>
      <c r="F917509" s="16"/>
      <c r="G917509" s="16"/>
    </row>
    <row r="917510" spans="2:7" customFormat="1" ht="15" x14ac:dyDescent="0.25"/>
    <row r="917511" spans="2:7" customFormat="1" ht="15" x14ac:dyDescent="0.25"/>
    <row r="917512" spans="2:7" customFormat="1" ht="15" x14ac:dyDescent="0.25"/>
    <row r="917513" spans="2:7" customFormat="1" ht="15" x14ac:dyDescent="0.25"/>
    <row r="917514" spans="2:7" customFormat="1" ht="15" x14ac:dyDescent="0.25"/>
    <row r="917515" spans="2:7" customFormat="1" ht="15" x14ac:dyDescent="0.25"/>
    <row r="917516" spans="2:7" customFormat="1" ht="15" x14ac:dyDescent="0.25"/>
    <row r="917517" spans="2:7" customFormat="1" ht="15" x14ac:dyDescent="0.25"/>
    <row r="917518" spans="2:7" customFormat="1" ht="15" x14ac:dyDescent="0.25"/>
    <row r="917519" spans="2:7" customFormat="1" ht="15" x14ac:dyDescent="0.25"/>
    <row r="917520" spans="2:7" customFormat="1" ht="15" x14ac:dyDescent="0.25"/>
    <row r="917521" spans="2:7" customFormat="1" ht="15" x14ac:dyDescent="0.25"/>
    <row r="917522" spans="2:7" customFormat="1" ht="15" x14ac:dyDescent="0.25"/>
    <row r="917523" spans="2:7" customFormat="1" ht="15" x14ac:dyDescent="0.25"/>
    <row r="917524" spans="2:7" customFormat="1" ht="15" x14ac:dyDescent="0.25"/>
    <row r="917525" spans="2:7" customFormat="1" ht="15" x14ac:dyDescent="0.25"/>
    <row r="917526" spans="2:7" customFormat="1" ht="15" x14ac:dyDescent="0.25"/>
    <row r="917527" spans="2:7" customFormat="1" ht="15" x14ac:dyDescent="0.25"/>
    <row r="917528" spans="2:7" customFormat="1" ht="15" x14ac:dyDescent="0.25"/>
    <row r="917529" spans="2:7" customFormat="1" ht="15" x14ac:dyDescent="0.25"/>
    <row r="917530" spans="2:7" customFormat="1" ht="15" x14ac:dyDescent="0.25"/>
    <row r="917531" spans="2:7" customFormat="1" ht="15" x14ac:dyDescent="0.25"/>
    <row r="917532" spans="2:7" customFormat="1" ht="15" x14ac:dyDescent="0.25"/>
    <row r="917533" spans="2:7" x14ac:dyDescent="0.25">
      <c r="B917533"/>
      <c r="C917533"/>
      <c r="D917533"/>
      <c r="E917533"/>
      <c r="F917533"/>
      <c r="G917533"/>
    </row>
    <row r="917534" spans="2:7" x14ac:dyDescent="0.25">
      <c r="B917534"/>
      <c r="C917534"/>
      <c r="D917534"/>
      <c r="E917534"/>
      <c r="F917534"/>
      <c r="G917534"/>
    </row>
    <row r="983042" spans="2:7" customFormat="1" x14ac:dyDescent="0.25">
      <c r="B983042" s="16"/>
      <c r="C983042" s="16"/>
      <c r="D983042" s="16"/>
      <c r="E983042" s="16"/>
      <c r="F983042" s="16"/>
      <c r="G983042" s="16"/>
    </row>
    <row r="983043" spans="2:7" customFormat="1" x14ac:dyDescent="0.25">
      <c r="B983043" s="16"/>
      <c r="C983043" s="16"/>
      <c r="D983043" s="16"/>
      <c r="E983043" s="16"/>
      <c r="F983043" s="16"/>
      <c r="G983043" s="16"/>
    </row>
    <row r="983044" spans="2:7" customFormat="1" ht="15" x14ac:dyDescent="0.25"/>
    <row r="983045" spans="2:7" customFormat="1" ht="15" x14ac:dyDescent="0.25"/>
    <row r="983046" spans="2:7" customFormat="1" ht="15" x14ac:dyDescent="0.25"/>
    <row r="983047" spans="2:7" customFormat="1" ht="15" x14ac:dyDescent="0.25"/>
    <row r="983048" spans="2:7" customFormat="1" ht="15" x14ac:dyDescent="0.25"/>
    <row r="983049" spans="2:7" customFormat="1" ht="15" x14ac:dyDescent="0.25"/>
    <row r="983050" spans="2:7" customFormat="1" ht="15" x14ac:dyDescent="0.25"/>
    <row r="983051" spans="2:7" customFormat="1" ht="15" x14ac:dyDescent="0.25"/>
    <row r="983052" spans="2:7" customFormat="1" ht="15" x14ac:dyDescent="0.25"/>
    <row r="983053" spans="2:7" customFormat="1" ht="15" x14ac:dyDescent="0.25"/>
    <row r="983054" spans="2:7" customFormat="1" ht="15" x14ac:dyDescent="0.25"/>
    <row r="983055" spans="2:7" customFormat="1" ht="15" x14ac:dyDescent="0.25"/>
    <row r="983056" spans="2:7" customFormat="1" ht="15" x14ac:dyDescent="0.25"/>
    <row r="983057" customFormat="1" ht="15" x14ac:dyDescent="0.25"/>
    <row r="983058" customFormat="1" ht="15" x14ac:dyDescent="0.25"/>
    <row r="983059" customFormat="1" ht="15" x14ac:dyDescent="0.25"/>
    <row r="983060" customFormat="1" ht="15" x14ac:dyDescent="0.25"/>
    <row r="983061" customFormat="1" ht="15" x14ac:dyDescent="0.25"/>
    <row r="983062" customFormat="1" ht="15" x14ac:dyDescent="0.25"/>
    <row r="983063" customFormat="1" ht="15" x14ac:dyDescent="0.25"/>
    <row r="983064" customFormat="1" ht="15" x14ac:dyDescent="0.25"/>
    <row r="983065" customFormat="1" ht="15" x14ac:dyDescent="0.25"/>
    <row r="983066" customFormat="1" ht="15" x14ac:dyDescent="0.25"/>
    <row r="983067" customFormat="1" ht="15" x14ac:dyDescent="0.25"/>
    <row r="983068" customFormat="1" ht="15" x14ac:dyDescent="0.25"/>
    <row r="983069" customFormat="1" ht="15" x14ac:dyDescent="0.25"/>
    <row r="983070" customFormat="1" ht="15" x14ac:dyDescent="0.25"/>
    <row r="983071" customFormat="1" ht="15" x14ac:dyDescent="0.25"/>
    <row r="983072" customFormat="1" ht="15" x14ac:dyDescent="0.25"/>
    <row r="983073" spans="2:7" customFormat="1" ht="15" x14ac:dyDescent="0.25"/>
    <row r="983074" spans="2:7" customFormat="1" ht="15" x14ac:dyDescent="0.25"/>
    <row r="983075" spans="2:7" customFormat="1" ht="15" x14ac:dyDescent="0.25"/>
    <row r="983076" spans="2:7" customFormat="1" ht="15" x14ac:dyDescent="0.25"/>
    <row r="983077" spans="2:7" customFormat="1" ht="15" x14ac:dyDescent="0.25"/>
    <row r="983078" spans="2:7" customFormat="1" ht="15" x14ac:dyDescent="0.25"/>
    <row r="983079" spans="2:7" customFormat="1" ht="15" x14ac:dyDescent="0.25"/>
    <row r="983080" spans="2:7" x14ac:dyDescent="0.25">
      <c r="B983080"/>
      <c r="C983080"/>
      <c r="D983080"/>
      <c r="E983080"/>
      <c r="F983080"/>
      <c r="G983080"/>
    </row>
    <row r="983081" spans="2:7" x14ac:dyDescent="0.25">
      <c r="B983081"/>
      <c r="C983081"/>
      <c r="D983081"/>
      <c r="E983081"/>
      <c r="F983081"/>
      <c r="G983081"/>
    </row>
  </sheetData>
  <sheetProtection formatCells="0" formatColumns="0" formatRows="0" insertRows="0" deleteRows="0" selectLockedCells="1"/>
  <dataConsolidate/>
  <mergeCells count="16">
    <mergeCell ref="B12:D12"/>
    <mergeCell ref="B7:D7"/>
    <mergeCell ref="B8:D8"/>
    <mergeCell ref="B9:D9"/>
    <mergeCell ref="B10:D10"/>
    <mergeCell ref="B11:D11"/>
    <mergeCell ref="B14:C14"/>
    <mergeCell ref="B23:C23"/>
    <mergeCell ref="B24:C24"/>
    <mergeCell ref="B25:C25"/>
    <mergeCell ref="B26:C26"/>
    <mergeCell ref="B27:C27"/>
    <mergeCell ref="B50:F50"/>
    <mergeCell ref="B52:F52"/>
    <mergeCell ref="B28:C28"/>
    <mergeCell ref="B47:F47"/>
  </mergeCells>
  <conditionalFormatting sqref="F15">
    <cfRule type="cellIs" dxfId="24" priority="9" operator="notBetween">
      <formula>0</formula>
      <formula>75</formula>
    </cfRule>
  </conditionalFormatting>
  <conditionalFormatting sqref="D21">
    <cfRule type="cellIs" dxfId="23" priority="4" operator="equal">
      <formula>0</formula>
    </cfRule>
    <cfRule type="cellIs" dxfId="22" priority="7" operator="lessThan">
      <formula>100</formula>
    </cfRule>
    <cfRule type="cellIs" dxfId="21" priority="8" operator="greaterThan">
      <formula>100</formula>
    </cfRule>
  </conditionalFormatting>
  <conditionalFormatting sqref="C21">
    <cfRule type="cellIs" dxfId="20" priority="1" operator="equal">
      <formula>0</formula>
    </cfRule>
    <cfRule type="cellIs" dxfId="19" priority="2" operator="lessThan">
      <formula>100</formula>
    </cfRule>
    <cfRule type="cellIs" dxfId="18" priority="3" operator="greaterThan">
      <formula>100</formula>
    </cfRule>
  </conditionalFormatting>
  <dataValidations xWindow="592" yWindow="462" count="3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</dataValidations>
  <pageMargins left="0.7" right="0.7" top="0.75" bottom="0.75" header="0.3" footer="0.3"/>
  <pageSetup paperSize="9" scale="8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46"/>
  <sheetViews>
    <sheetView workbookViewId="0">
      <selection activeCell="F28" sqref="F28"/>
    </sheetView>
  </sheetViews>
  <sheetFormatPr defaultRowHeight="15" x14ac:dyDescent="0.25"/>
  <cols>
    <col min="1" max="1" width="4.28515625" style="10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9" width="15.140625" customWidth="1"/>
    <col min="10" max="10" width="15.85546875" customWidth="1"/>
    <col min="11" max="11" width="11.85546875" customWidth="1"/>
  </cols>
  <sheetData>
    <row r="1" spans="2:8" s="10" customFormat="1" ht="15.75" x14ac:dyDescent="0.25">
      <c r="B1"/>
      <c r="C1" s="14"/>
      <c r="D1" s="14"/>
      <c r="E1" s="14"/>
      <c r="F1" s="14"/>
      <c r="G1" s="14"/>
    </row>
    <row r="2" spans="2:8" s="10" customFormat="1" ht="15.75" x14ac:dyDescent="0.25">
      <c r="B2"/>
      <c r="C2" s="14"/>
      <c r="D2" s="14"/>
      <c r="E2" s="14"/>
      <c r="F2" s="14"/>
      <c r="G2" s="14"/>
    </row>
    <row r="3" spans="2:8" s="10" customFormat="1" ht="15.75" x14ac:dyDescent="0.25">
      <c r="C3" s="14"/>
      <c r="D3" s="14"/>
      <c r="E3" s="14"/>
      <c r="F3" s="14"/>
      <c r="G3" s="14"/>
    </row>
    <row r="4" spans="2:8" s="10" customFormat="1" ht="22.5" customHeight="1" x14ac:dyDescent="0.25">
      <c r="B4"/>
      <c r="C4" s="14"/>
      <c r="D4" s="14"/>
      <c r="E4" s="27"/>
      <c r="F4" s="14"/>
      <c r="G4" s="14"/>
    </row>
    <row r="5" spans="2:8" s="10" customFormat="1" ht="15.75" x14ac:dyDescent="0.25">
      <c r="B5" s="3" t="s">
        <v>36</v>
      </c>
      <c r="C5" s="14"/>
      <c r="D5" s="14"/>
      <c r="E5" s="14"/>
      <c r="F5" s="14"/>
      <c r="G5" s="14"/>
    </row>
    <row r="6" spans="2:8" s="10" customFormat="1" ht="15.75" x14ac:dyDescent="0.25">
      <c r="B6" s="27" t="s">
        <v>91</v>
      </c>
      <c r="C6" s="22"/>
      <c r="D6" s="22"/>
      <c r="E6" s="22"/>
      <c r="F6" s="22"/>
      <c r="G6" s="22"/>
    </row>
    <row r="7" spans="2:8" s="10" customFormat="1" ht="15.75" x14ac:dyDescent="0.25">
      <c r="B7" s="27" t="s">
        <v>92</v>
      </c>
      <c r="C7" s="22"/>
      <c r="D7" s="22"/>
      <c r="E7" s="22"/>
      <c r="F7" s="22"/>
      <c r="G7" s="22"/>
    </row>
    <row r="8" spans="2:8" ht="15.75" x14ac:dyDescent="0.25">
      <c r="B8" s="27" t="s">
        <v>110</v>
      </c>
      <c r="C8" s="22"/>
      <c r="D8" s="22"/>
      <c r="E8" s="22"/>
      <c r="F8" s="22"/>
      <c r="G8" s="22"/>
    </row>
    <row r="9" spans="2:8" s="10" customFormat="1" ht="15.75" x14ac:dyDescent="0.25">
      <c r="B9" s="27"/>
      <c r="C9" s="22"/>
      <c r="D9" s="26"/>
      <c r="E9" s="26"/>
      <c r="F9" s="26"/>
      <c r="G9" s="26"/>
      <c r="H9" s="42"/>
    </row>
    <row r="10" spans="2:8" s="10" customFormat="1" ht="15.75" x14ac:dyDescent="0.25">
      <c r="B10" s="42"/>
      <c r="C10"/>
      <c r="D10" s="26"/>
      <c r="E10" s="26"/>
      <c r="F10" s="26"/>
      <c r="G10" s="26"/>
      <c r="H10" s="42"/>
    </row>
    <row r="11" spans="2:8" x14ac:dyDescent="0.25">
      <c r="B11" s="42" t="s">
        <v>39</v>
      </c>
    </row>
    <row r="12" spans="2:8" ht="15.75" x14ac:dyDescent="0.25">
      <c r="B12" s="28"/>
      <c r="C12" s="29"/>
      <c r="D12" s="150" t="s">
        <v>109</v>
      </c>
      <c r="E12" s="151"/>
      <c r="F12" s="152"/>
      <c r="G12" s="147" t="s">
        <v>31</v>
      </c>
    </row>
    <row r="13" spans="2:8" ht="15.75" x14ac:dyDescent="0.25">
      <c r="B13" s="28"/>
      <c r="C13" s="29"/>
      <c r="D13" s="29"/>
      <c r="E13" s="135" t="s">
        <v>40</v>
      </c>
      <c r="F13" s="153" t="s">
        <v>111</v>
      </c>
      <c r="G13" s="148"/>
    </row>
    <row r="14" spans="2:8" ht="15.75" x14ac:dyDescent="0.25">
      <c r="B14" s="28"/>
      <c r="C14" s="29" t="s">
        <v>7</v>
      </c>
      <c r="D14" s="29" t="s">
        <v>11</v>
      </c>
      <c r="E14" s="136"/>
      <c r="F14" s="154"/>
      <c r="G14" s="149"/>
    </row>
    <row r="15" spans="2:8" ht="15.75" x14ac:dyDescent="0.25">
      <c r="B15" s="32">
        <v>1</v>
      </c>
      <c r="C15" s="33" t="s">
        <v>54</v>
      </c>
      <c r="D15" s="51">
        <v>52500</v>
      </c>
      <c r="E15" s="137" t="s">
        <v>95</v>
      </c>
      <c r="F15" s="51">
        <f>D15</f>
        <v>52500</v>
      </c>
      <c r="G15" s="54">
        <f>Eelarve!A16</f>
        <v>0</v>
      </c>
    </row>
    <row r="16" spans="2:8" ht="15.75" x14ac:dyDescent="0.25">
      <c r="B16" s="32">
        <v>2</v>
      </c>
      <c r="C16" s="33" t="s">
        <v>9</v>
      </c>
      <c r="D16" s="51">
        <v>17500</v>
      </c>
      <c r="E16" s="138"/>
      <c r="F16" s="51">
        <f>D16</f>
        <v>17500</v>
      </c>
      <c r="G16" s="82">
        <f>Eelarve!A17</f>
        <v>0</v>
      </c>
    </row>
    <row r="17" spans="2:8" ht="15.75" x14ac:dyDescent="0.25">
      <c r="B17" s="32">
        <v>3</v>
      </c>
      <c r="C17" s="33" t="s">
        <v>73</v>
      </c>
      <c r="D17" s="51">
        <f>Eelarve!C18</f>
        <v>0</v>
      </c>
      <c r="E17" s="81"/>
      <c r="F17" s="51"/>
      <c r="G17" s="54">
        <f>Eelarve!A18</f>
        <v>0</v>
      </c>
    </row>
    <row r="18" spans="2:8" ht="15.75" x14ac:dyDescent="0.25">
      <c r="B18" s="32">
        <v>4</v>
      </c>
      <c r="C18" s="33" t="s">
        <v>10</v>
      </c>
      <c r="D18" s="51">
        <f>Eelarve!C19</f>
        <v>0</v>
      </c>
      <c r="E18" s="81"/>
      <c r="F18" s="51"/>
      <c r="G18" s="54">
        <f>Eelarve!A19</f>
        <v>0</v>
      </c>
    </row>
    <row r="19" spans="2:8" ht="15.75" x14ac:dyDescent="0.25">
      <c r="B19" s="32">
        <v>5</v>
      </c>
      <c r="C19" s="33" t="s">
        <v>22</v>
      </c>
      <c r="D19" s="51">
        <f>Eelarve!C20</f>
        <v>0</v>
      </c>
      <c r="E19" s="81"/>
      <c r="F19" s="51"/>
      <c r="G19" s="54">
        <f>Eelarve!A20</f>
        <v>0</v>
      </c>
    </row>
    <row r="20" spans="2:8" ht="15.75" x14ac:dyDescent="0.25">
      <c r="B20" s="145" t="s">
        <v>33</v>
      </c>
      <c r="C20" s="146"/>
      <c r="D20" s="34">
        <f>SUM(D15:D19)</f>
        <v>70000</v>
      </c>
      <c r="E20" s="34"/>
      <c r="F20" s="38">
        <f>SUM(F15:F19)</f>
        <v>70000</v>
      </c>
      <c r="G20" s="38">
        <f>SUM(G15:G19)</f>
        <v>0</v>
      </c>
    </row>
    <row r="21" spans="2:8" x14ac:dyDescent="0.25">
      <c r="B21" t="s">
        <v>68</v>
      </c>
    </row>
    <row r="22" spans="2:8" s="10" customFormat="1" x14ac:dyDescent="0.25"/>
    <row r="23" spans="2:8" x14ac:dyDescent="0.25">
      <c r="B23" s="42" t="s">
        <v>87</v>
      </c>
    </row>
    <row r="24" spans="2:8" ht="15.75" x14ac:dyDescent="0.25">
      <c r="B24" s="139" t="s">
        <v>7</v>
      </c>
      <c r="C24" s="140"/>
      <c r="D24" s="130" t="s">
        <v>11</v>
      </c>
      <c r="E24" s="97" t="s">
        <v>109</v>
      </c>
      <c r="F24" s="102"/>
      <c r="G24" s="103"/>
      <c r="H24" s="130" t="s">
        <v>31</v>
      </c>
    </row>
    <row r="25" spans="2:8" ht="15.75" x14ac:dyDescent="0.25">
      <c r="B25" s="141"/>
      <c r="C25" s="142"/>
      <c r="D25" s="131"/>
      <c r="E25" s="133" t="s">
        <v>37</v>
      </c>
      <c r="F25" s="134"/>
      <c r="G25" s="44" t="s">
        <v>72</v>
      </c>
      <c r="H25" s="131"/>
    </row>
    <row r="26" spans="2:8" ht="58.5" customHeight="1" x14ac:dyDescent="0.25">
      <c r="B26" s="143"/>
      <c r="C26" s="144"/>
      <c r="D26" s="132"/>
      <c r="E26" s="30" t="s">
        <v>38</v>
      </c>
      <c r="F26" s="43" t="s">
        <v>8</v>
      </c>
      <c r="G26" s="45" t="s">
        <v>8</v>
      </c>
      <c r="H26" s="132"/>
    </row>
    <row r="27" spans="2:8" ht="15.75" x14ac:dyDescent="0.25">
      <c r="B27" s="32">
        <v>1</v>
      </c>
      <c r="C27" s="33" t="s">
        <v>54</v>
      </c>
      <c r="D27" s="51">
        <f>F27</f>
        <v>0</v>
      </c>
      <c r="E27" s="80"/>
      <c r="F27" s="53"/>
      <c r="G27" s="55">
        <f>IF(OR('KULUARUANDE KOOND'!F15=0),0,'KULUARUANDE KOOND'!D15-Maksed!D27)</f>
        <v>0</v>
      </c>
      <c r="H27" s="54">
        <v>75</v>
      </c>
    </row>
    <row r="28" spans="2:8" ht="15.75" x14ac:dyDescent="0.25">
      <c r="B28" s="32">
        <v>2</v>
      </c>
      <c r="C28" s="33" t="s">
        <v>9</v>
      </c>
      <c r="D28" s="51">
        <f t="shared" ref="D28:D31" si="0">F28</f>
        <v>0</v>
      </c>
      <c r="E28" s="80"/>
      <c r="F28" s="53"/>
      <c r="G28" s="55">
        <f>IF(OR('KULUARUANDE KOOND'!F16=0),0,'KULUARUANDE KOOND'!D16-Maksed!D28)</f>
        <v>0</v>
      </c>
      <c r="H28" s="54">
        <v>25</v>
      </c>
    </row>
    <row r="29" spans="2:8" ht="15.75" x14ac:dyDescent="0.25">
      <c r="B29" s="32">
        <v>3</v>
      </c>
      <c r="C29" s="33" t="s">
        <v>73</v>
      </c>
      <c r="D29" s="51">
        <f t="shared" si="0"/>
        <v>0</v>
      </c>
      <c r="E29" s="80"/>
      <c r="F29" s="53"/>
      <c r="G29" s="55">
        <f>IF(OR('KULUARUANDE KOOND'!F17=0),0,'KULUARUANDE KOOND'!D17-Maksed!D29)</f>
        <v>0</v>
      </c>
      <c r="H29" s="54">
        <v>0</v>
      </c>
    </row>
    <row r="30" spans="2:8" ht="15.75" x14ac:dyDescent="0.25">
      <c r="B30" s="32">
        <v>4</v>
      </c>
      <c r="C30" s="33" t="s">
        <v>10</v>
      </c>
      <c r="D30" s="51">
        <f t="shared" si="0"/>
        <v>0</v>
      </c>
      <c r="E30" s="80"/>
      <c r="F30" s="53"/>
      <c r="G30" s="55">
        <f>IF(OR('KULUARUANDE KOOND'!F18=0),0,'KULUARUANDE KOOND'!D18-Maksed!D30)</f>
        <v>0</v>
      </c>
      <c r="H30" s="54">
        <v>0</v>
      </c>
    </row>
    <row r="31" spans="2:8" ht="15.75" x14ac:dyDescent="0.25">
      <c r="B31" s="32">
        <v>5</v>
      </c>
      <c r="C31" s="33" t="s">
        <v>22</v>
      </c>
      <c r="D31" s="51">
        <f t="shared" si="0"/>
        <v>0</v>
      </c>
      <c r="E31" s="80"/>
      <c r="F31" s="53"/>
      <c r="G31" s="55">
        <f>IF(OR('KULUARUANDE KOOND'!F19=0),0,'KULUARUANDE KOOND'!D19-Maksed!D31)</f>
        <v>0</v>
      </c>
      <c r="H31" s="54">
        <v>0</v>
      </c>
    </row>
    <row r="32" spans="2:8" ht="15.75" x14ac:dyDescent="0.25">
      <c r="B32" s="145" t="s">
        <v>33</v>
      </c>
      <c r="C32" s="146"/>
      <c r="D32" s="34">
        <f>SUM(D27:D31)</f>
        <v>0</v>
      </c>
      <c r="E32" s="34"/>
      <c r="F32" s="38">
        <f>SUM(F27:F31)</f>
        <v>0</v>
      </c>
      <c r="G32" s="38">
        <f>SUM(G27:G31)</f>
        <v>0</v>
      </c>
      <c r="H32" s="38">
        <f>SUM(H27:H31)</f>
        <v>100</v>
      </c>
    </row>
    <row r="33" spans="2:10" x14ac:dyDescent="0.25">
      <c r="B33" s="10"/>
    </row>
    <row r="35" spans="2:10" x14ac:dyDescent="0.25">
      <c r="B35" s="42"/>
      <c r="J35" s="46"/>
    </row>
    <row r="36" spans="2:10" s="10" customFormat="1" ht="15.75" x14ac:dyDescent="0.25">
      <c r="B36" s="14"/>
      <c r="C36" s="14"/>
      <c r="D36" s="14"/>
      <c r="E36" s="14"/>
      <c r="F36" s="14"/>
      <c r="G36" s="14"/>
      <c r="H36" s="14"/>
    </row>
    <row r="37" spans="2:10" ht="15.75" x14ac:dyDescent="0.25">
      <c r="B37" s="14" t="s">
        <v>75</v>
      </c>
      <c r="C37" s="14"/>
      <c r="D37" s="14"/>
      <c r="E37" s="14"/>
      <c r="F37" s="14"/>
      <c r="G37" s="14"/>
      <c r="H37" s="14"/>
    </row>
    <row r="38" spans="2:10" s="10" customFormat="1" ht="15.75" x14ac:dyDescent="0.25">
      <c r="B38" s="93" t="s">
        <v>78</v>
      </c>
      <c r="C38" s="14"/>
      <c r="D38" s="14"/>
      <c r="E38" s="14"/>
      <c r="F38" s="14"/>
      <c r="G38" s="14"/>
      <c r="H38" s="14"/>
    </row>
    <row r="39" spans="2:10" ht="15.75" x14ac:dyDescent="0.25">
      <c r="B39" s="14"/>
      <c r="C39" s="14"/>
      <c r="D39" s="14"/>
      <c r="E39" s="14"/>
      <c r="F39" s="14"/>
      <c r="G39" s="14"/>
      <c r="H39" s="14"/>
    </row>
    <row r="40" spans="2:10" ht="15.75" x14ac:dyDescent="0.25">
      <c r="B40" s="93"/>
      <c r="C40" s="14"/>
      <c r="D40" s="14"/>
      <c r="E40" s="14"/>
      <c r="F40" s="14"/>
      <c r="G40" s="14"/>
      <c r="H40" s="14"/>
    </row>
    <row r="41" spans="2:10" ht="15.75" x14ac:dyDescent="0.25">
      <c r="B41" s="14"/>
      <c r="C41" s="14"/>
      <c r="D41" s="14"/>
      <c r="E41" s="14"/>
      <c r="F41" s="14"/>
      <c r="G41" s="14"/>
      <c r="H41" s="14"/>
    </row>
    <row r="42" spans="2:10" ht="15.75" x14ac:dyDescent="0.25">
      <c r="B42" s="14"/>
      <c r="C42" s="14"/>
      <c r="D42" s="14"/>
      <c r="E42" s="14"/>
      <c r="F42" s="14"/>
      <c r="G42" s="14"/>
      <c r="H42" s="14"/>
    </row>
    <row r="43" spans="2:10" ht="15.75" x14ac:dyDescent="0.25">
      <c r="B43" s="14" t="s">
        <v>51</v>
      </c>
      <c r="C43" s="14"/>
      <c r="D43" s="14"/>
      <c r="E43" s="14"/>
      <c r="F43" s="14"/>
      <c r="G43" s="14"/>
      <c r="H43" s="14"/>
    </row>
    <row r="44" spans="2:10" ht="15.75" x14ac:dyDescent="0.25">
      <c r="B44" s="93" t="s">
        <v>78</v>
      </c>
      <c r="C44" s="14"/>
      <c r="D44" s="14"/>
      <c r="E44" s="14"/>
      <c r="F44" s="14"/>
      <c r="G44" s="14"/>
      <c r="H44" s="14"/>
    </row>
    <row r="45" spans="2:10" ht="15.75" x14ac:dyDescent="0.25">
      <c r="B45" s="14"/>
      <c r="C45" s="14"/>
      <c r="D45" s="14"/>
      <c r="E45" s="14"/>
      <c r="F45" s="14"/>
      <c r="G45" s="14"/>
      <c r="H45" s="14"/>
    </row>
    <row r="46" spans="2:10" ht="15.75" x14ac:dyDescent="0.25">
      <c r="B46" s="93"/>
      <c r="C46" s="14"/>
      <c r="D46" s="14"/>
      <c r="E46" s="14"/>
      <c r="F46" s="14"/>
      <c r="G46" s="14"/>
      <c r="H46" s="14"/>
    </row>
  </sheetData>
  <sheetProtection selectLockedCells="1"/>
  <mergeCells count="11">
    <mergeCell ref="B24:C26"/>
    <mergeCell ref="B20:C20"/>
    <mergeCell ref="B32:C32"/>
    <mergeCell ref="G12:G14"/>
    <mergeCell ref="D12:F12"/>
    <mergeCell ref="F13:F14"/>
    <mergeCell ref="H24:H26"/>
    <mergeCell ref="D24:D26"/>
    <mergeCell ref="E25:F25"/>
    <mergeCell ref="E13:E14"/>
    <mergeCell ref="E15:E16"/>
  </mergeCells>
  <conditionalFormatting sqref="H32">
    <cfRule type="cellIs" dxfId="17" priority="4" operator="equal">
      <formula>0</formula>
    </cfRule>
    <cfRule type="cellIs" dxfId="16" priority="5" operator="lessThan">
      <formula>100</formula>
    </cfRule>
    <cfRule type="cellIs" dxfId="15" priority="6" operator="greaterThan">
      <formula>100</formula>
    </cfRule>
  </conditionalFormatting>
  <conditionalFormatting sqref="G20">
    <cfRule type="cellIs" dxfId="14" priority="1" operator="equal">
      <formula>0</formula>
    </cfRule>
    <cfRule type="cellIs" dxfId="13" priority="2" operator="lessThan">
      <formula>100</formula>
    </cfRule>
    <cfRule type="cellIs" dxfId="12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G20 H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49"/>
  <sheetViews>
    <sheetView topLeftCell="A7" workbookViewId="0">
      <selection activeCell="L20" sqref="L20"/>
    </sheetView>
  </sheetViews>
  <sheetFormatPr defaultRowHeight="15.75" x14ac:dyDescent="0.25"/>
  <cols>
    <col min="1" max="1" width="3.7109375" style="14" customWidth="1"/>
    <col min="2" max="2" width="33.28515625" style="1" customWidth="1"/>
    <col min="3" max="3" width="19.140625" style="1" customWidth="1"/>
    <col min="4" max="4" width="17.28515625" style="1" customWidth="1"/>
    <col min="5" max="5" width="18.42578125" style="1" customWidth="1"/>
    <col min="6" max="6" width="18.140625" style="1" customWidth="1"/>
    <col min="7" max="7" width="12.140625" style="1" bestFit="1" customWidth="1"/>
    <col min="8" max="8" width="11.42578125" style="1" customWidth="1"/>
    <col min="9" max="11" width="9.140625" style="1"/>
    <col min="12" max="12" width="9.140625" style="1" customWidth="1"/>
    <col min="13" max="14" width="9.140625" style="1"/>
    <col min="15" max="15" width="10.7109375" style="1" customWidth="1"/>
    <col min="16" max="16" width="8.85546875" style="1" customWidth="1"/>
    <col min="17" max="16384" width="9.140625" style="1"/>
  </cols>
  <sheetData>
    <row r="1" spans="2:16" s="14" customFormat="1" x14ac:dyDescent="0.25">
      <c r="B1"/>
    </row>
    <row r="2" spans="2:16" s="14" customFormat="1" x14ac:dyDescent="0.25">
      <c r="B2"/>
    </row>
    <row r="3" spans="2:16" s="14" customFormat="1" x14ac:dyDescent="0.25">
      <c r="B3" s="10"/>
    </row>
    <row r="4" spans="2:16" s="14" customFormat="1" x14ac:dyDescent="0.25">
      <c r="B4" s="24"/>
      <c r="E4" s="27"/>
    </row>
    <row r="5" spans="2:16" x14ac:dyDescent="0.25">
      <c r="B5" s="3" t="s">
        <v>0</v>
      </c>
    </row>
    <row r="6" spans="2:16" s="22" customFormat="1" x14ac:dyDescent="0.25">
      <c r="B6" s="155" t="str">
        <f>Maksed!B6</f>
        <v>Toetuse saaja: Välisministeerium</v>
      </c>
      <c r="C6" s="155"/>
    </row>
    <row r="7" spans="2:16" s="22" customFormat="1" x14ac:dyDescent="0.25">
      <c r="B7" s="155" t="str">
        <f>Maksed!B7</f>
        <v>Projekti pealkiri: Schengeni viisade menetlejate täiendkoolitus 2019-2020</v>
      </c>
      <c r="C7" s="155"/>
    </row>
    <row r="8" spans="2:16" s="22" customFormat="1" x14ac:dyDescent="0.25">
      <c r="B8" s="155" t="str">
        <f>Maksed!B8</f>
        <v>Projekti tunnus: ISFB-36</v>
      </c>
      <c r="C8" s="155"/>
    </row>
    <row r="9" spans="2:16" s="22" customFormat="1" x14ac:dyDescent="0.25">
      <c r="B9" s="155"/>
      <c r="C9" s="155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</row>
    <row r="10" spans="2:16" x14ac:dyDescent="0.25">
      <c r="B10" s="156"/>
      <c r="C10" s="156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6" x14ac:dyDescent="0.25">
      <c r="I11" s="6"/>
      <c r="J11" s="6"/>
      <c r="K11" s="6"/>
      <c r="L11" s="6"/>
      <c r="M11" s="6"/>
      <c r="N11" s="6"/>
      <c r="O11" s="6"/>
      <c r="P11" s="6"/>
    </row>
    <row r="13" spans="2:16" x14ac:dyDescent="0.25">
      <c r="B13" s="111" t="s">
        <v>117</v>
      </c>
      <c r="C13" s="112"/>
      <c r="D13" s="17"/>
      <c r="E13" s="17"/>
    </row>
    <row r="14" spans="2:16" ht="47.25" x14ac:dyDescent="0.25">
      <c r="B14" s="29" t="s">
        <v>7</v>
      </c>
      <c r="C14" s="30" t="s">
        <v>79</v>
      </c>
      <c r="D14" s="71" t="s">
        <v>70</v>
      </c>
      <c r="E14" s="30" t="s">
        <v>115</v>
      </c>
      <c r="F14" s="31" t="s">
        <v>116</v>
      </c>
      <c r="G14" s="18" t="s">
        <v>31</v>
      </c>
    </row>
    <row r="15" spans="2:16" x14ac:dyDescent="0.25">
      <c r="B15" s="33" t="s">
        <v>62</v>
      </c>
      <c r="C15" s="51">
        <f>Eelarve!C16</f>
        <v>52500</v>
      </c>
      <c r="D15" s="51">
        <f>E15+F15</f>
        <v>0</v>
      </c>
      <c r="E15" s="51">
        <f>E28*0.75</f>
        <v>0</v>
      </c>
      <c r="F15" s="51">
        <f>F28*0.75</f>
        <v>0</v>
      </c>
      <c r="G15" s="52">
        <f>Eelarve!D16</f>
        <v>75</v>
      </c>
    </row>
    <row r="16" spans="2:16" x14ac:dyDescent="0.25">
      <c r="B16" s="33" t="s">
        <v>63</v>
      </c>
      <c r="C16" s="51">
        <f>Eelarve!C17</f>
        <v>17500</v>
      </c>
      <c r="D16" s="51">
        <f t="shared" ref="D16:D19" si="0">E16+F16</f>
        <v>0</v>
      </c>
      <c r="E16" s="51">
        <f>E28*0.25</f>
        <v>0</v>
      </c>
      <c r="F16" s="51">
        <f>F28*0.25</f>
        <v>0</v>
      </c>
      <c r="G16" s="52">
        <f>Eelarve!D17</f>
        <v>25</v>
      </c>
      <c r="I16" s="6"/>
    </row>
    <row r="17" spans="2:11" s="14" customFormat="1" x14ac:dyDescent="0.25">
      <c r="B17" s="33" t="s">
        <v>74</v>
      </c>
      <c r="C17" s="51">
        <f>Eelarve!C18</f>
        <v>0</v>
      </c>
      <c r="D17" s="51">
        <f t="shared" si="0"/>
        <v>0</v>
      </c>
      <c r="E17" s="51">
        <v>0</v>
      </c>
      <c r="F17" s="51">
        <v>0</v>
      </c>
      <c r="G17" s="52">
        <f>Eelarve!D18</f>
        <v>0</v>
      </c>
      <c r="I17" s="6"/>
    </row>
    <row r="18" spans="2:11" s="14" customFormat="1" x14ac:dyDescent="0.25">
      <c r="B18" s="33" t="s">
        <v>64</v>
      </c>
      <c r="C18" s="51">
        <f>Eelarve!C19</f>
        <v>0</v>
      </c>
      <c r="D18" s="51">
        <f t="shared" si="0"/>
        <v>0</v>
      </c>
      <c r="E18" s="51">
        <v>0</v>
      </c>
      <c r="F18" s="51">
        <v>0</v>
      </c>
      <c r="G18" s="52">
        <f>Eelarve!D19</f>
        <v>0</v>
      </c>
      <c r="I18" s="6"/>
    </row>
    <row r="19" spans="2:11" s="14" customFormat="1" ht="31.5" x14ac:dyDescent="0.25">
      <c r="B19" s="66" t="s">
        <v>76</v>
      </c>
      <c r="C19" s="51">
        <f>Eelarve!C20</f>
        <v>0</v>
      </c>
      <c r="D19" s="51">
        <f t="shared" si="0"/>
        <v>0</v>
      </c>
      <c r="E19" s="51">
        <v>0</v>
      </c>
      <c r="F19" s="51">
        <v>0</v>
      </c>
      <c r="G19" s="52">
        <f>Eelarve!D20</f>
        <v>0</v>
      </c>
    </row>
    <row r="20" spans="2:11" ht="31.5" x14ac:dyDescent="0.25">
      <c r="B20" s="74" t="s">
        <v>33</v>
      </c>
      <c r="C20" s="38">
        <f>SUM(C15:C19)</f>
        <v>70000</v>
      </c>
      <c r="D20" s="38">
        <f>SUM(D15:D19)</f>
        <v>0</v>
      </c>
      <c r="E20" s="38">
        <f>SUM(E15:E19)</f>
        <v>0</v>
      </c>
      <c r="F20" s="38">
        <f>SUM(F15:F19)</f>
        <v>0</v>
      </c>
      <c r="G20" s="19">
        <f>SUM(G15:G19)</f>
        <v>100</v>
      </c>
    </row>
    <row r="23" spans="2:11" s="14" customFormat="1" x14ac:dyDescent="0.25">
      <c r="B23" s="8" t="s">
        <v>118</v>
      </c>
      <c r="C23" s="1"/>
      <c r="D23" s="7"/>
      <c r="E23" s="6"/>
      <c r="F23" s="6"/>
      <c r="G23" s="6"/>
      <c r="H23" s="6"/>
    </row>
    <row r="24" spans="2:11" ht="78.75" customHeight="1" x14ac:dyDescent="0.25">
      <c r="B24" s="72" t="s">
        <v>2</v>
      </c>
      <c r="C24" s="65" t="s">
        <v>6</v>
      </c>
      <c r="D24" s="65" t="s">
        <v>70</v>
      </c>
      <c r="E24" s="65" t="str">
        <f>E14</f>
        <v>Aruandlusperioodi 15/08/2019 - pp/kk/aaaa kulud</v>
      </c>
      <c r="F24" s="65" t="str">
        <f>F14</f>
        <v>Aruandlusperioodi pp/kk/aaaa - 31/05/2020 kulud</v>
      </c>
      <c r="G24" s="23" t="s">
        <v>3</v>
      </c>
    </row>
    <row r="25" spans="2:11" x14ac:dyDescent="0.25">
      <c r="B25" s="108" t="str">
        <f>Eelarve!B25</f>
        <v>1. Sõidu- ja lähetuskulud</v>
      </c>
      <c r="C25" s="109">
        <f>Eelarve!D25</f>
        <v>61900</v>
      </c>
      <c r="D25" s="109">
        <f>SUM(E25:F25)</f>
        <v>0</v>
      </c>
      <c r="E25" s="109">
        <f>'1. Sõidu-ja lähetuskulud'!H23</f>
        <v>0</v>
      </c>
      <c r="F25" s="109">
        <f>'1. Sõidu-ja lähetuskulud'!H41</f>
        <v>0</v>
      </c>
      <c r="G25" s="109">
        <f t="shared" ref="G25:G28" si="1">IFERROR(ROUND(D25/C25*100,2),0)</f>
        <v>0</v>
      </c>
      <c r="K25"/>
    </row>
    <row r="26" spans="2:11" s="14" customFormat="1" x14ac:dyDescent="0.25">
      <c r="B26" s="110" t="str">
        <f>Eelarve!B26</f>
        <v>2. Avalikustamise kulud</v>
      </c>
      <c r="C26" s="109">
        <f>Eelarve!D26</f>
        <v>100</v>
      </c>
      <c r="D26" s="109">
        <f t="shared" ref="D26:D27" si="2">SUM(E26:F26)</f>
        <v>0</v>
      </c>
      <c r="E26" s="109">
        <f>' 2. Avalikustamise kulud'!H23</f>
        <v>0</v>
      </c>
      <c r="F26" s="109">
        <f>' 2. Avalikustamise kulud'!H41</f>
        <v>0</v>
      </c>
      <c r="G26" s="109">
        <f t="shared" si="1"/>
        <v>0</v>
      </c>
    </row>
    <row r="27" spans="2:11" s="14" customFormat="1" x14ac:dyDescent="0.25">
      <c r="B27" s="110" t="str">
        <f>Eelarve!B27</f>
        <v>3. Muud otsesed kulud</v>
      </c>
      <c r="C27" s="109">
        <f>Eelarve!D27</f>
        <v>8000</v>
      </c>
      <c r="D27" s="109">
        <f t="shared" si="2"/>
        <v>0</v>
      </c>
      <c r="E27" s="109">
        <f>'3. Muud otsesed kulud'!H23</f>
        <v>0</v>
      </c>
      <c r="F27" s="109">
        <f>'3. Muud otsesed kulud'!H41</f>
        <v>0</v>
      </c>
      <c r="G27" s="109">
        <f t="shared" si="1"/>
        <v>0</v>
      </c>
    </row>
    <row r="28" spans="2:11" x14ac:dyDescent="0.25">
      <c r="B28" s="9" t="s">
        <v>5</v>
      </c>
      <c r="C28" s="56">
        <f>SUM(C25:C27)</f>
        <v>70000</v>
      </c>
      <c r="D28" s="56">
        <f>SUM(D25:D27)</f>
        <v>0</v>
      </c>
      <c r="E28" s="56">
        <f>SUM(E25:E27)</f>
        <v>0</v>
      </c>
      <c r="F28" s="56">
        <f>SUM(F25:F27)</f>
        <v>0</v>
      </c>
      <c r="G28" s="56">
        <f t="shared" si="1"/>
        <v>0</v>
      </c>
    </row>
    <row r="29" spans="2:11" x14ac:dyDescent="0.25">
      <c r="B29" s="14"/>
      <c r="C29"/>
      <c r="D29"/>
      <c r="E29"/>
      <c r="G29" s="57"/>
    </row>
    <row r="30" spans="2:11" ht="16.5" customHeight="1" x14ac:dyDescent="0.25">
      <c r="B30" s="14"/>
      <c r="C30" s="14"/>
      <c r="D30" s="14"/>
    </row>
    <row r="31" spans="2:11" s="14" customFormat="1" x14ac:dyDescent="0.25">
      <c r="B31" s="11" t="s">
        <v>69</v>
      </c>
      <c r="C31" s="13"/>
      <c r="D31" s="10"/>
    </row>
    <row r="32" spans="2:11" s="14" customFormat="1" ht="47.25" x14ac:dyDescent="0.25">
      <c r="B32" s="12"/>
      <c r="C32" s="48" t="s">
        <v>42</v>
      </c>
      <c r="D32" s="47" t="s">
        <v>41</v>
      </c>
      <c r="E32" s="15" t="str">
        <f>E24</f>
        <v>Aruandlusperioodi 15/08/2019 - pp/kk/aaaa kulud</v>
      </c>
      <c r="F32" s="5" t="str">
        <f>F24</f>
        <v>Aruandlusperioodi pp/kk/aaaa - 31/05/2020 kulud</v>
      </c>
    </row>
    <row r="33" spans="2:7" s="14" customFormat="1" ht="31.5" x14ac:dyDescent="0.25">
      <c r="B33" s="66" t="s">
        <v>55</v>
      </c>
      <c r="C33" s="58">
        <f>Eelarve!C33</f>
        <v>0</v>
      </c>
      <c r="D33" s="59">
        <f>E33+F33</f>
        <v>0</v>
      </c>
      <c r="E33" s="53">
        <v>0</v>
      </c>
      <c r="F33" s="53">
        <v>0</v>
      </c>
    </row>
    <row r="34" spans="2:7" s="14" customFormat="1" ht="31.5" x14ac:dyDescent="0.25">
      <c r="B34" s="104" t="s">
        <v>114</v>
      </c>
      <c r="C34" s="105">
        <f>Eelarve!C34</f>
        <v>70000</v>
      </c>
      <c r="D34" s="106">
        <f t="shared" ref="D34:D41" si="3">E34+F34</f>
        <v>0</v>
      </c>
      <c r="E34" s="107">
        <v>0</v>
      </c>
      <c r="F34" s="107">
        <v>0</v>
      </c>
    </row>
    <row r="35" spans="2:7" s="14" customFormat="1" ht="31.5" x14ac:dyDescent="0.25">
      <c r="B35" s="66" t="s">
        <v>56</v>
      </c>
      <c r="C35" s="58">
        <f>Eelarve!C35</f>
        <v>0</v>
      </c>
      <c r="D35" s="59">
        <f t="shared" si="3"/>
        <v>0</v>
      </c>
      <c r="E35" s="53">
        <v>0</v>
      </c>
      <c r="F35" s="53">
        <v>0</v>
      </c>
    </row>
    <row r="36" spans="2:7" s="14" customFormat="1" x14ac:dyDescent="0.25">
      <c r="B36" s="66" t="s">
        <v>57</v>
      </c>
      <c r="C36" s="58">
        <f>Eelarve!C36</f>
        <v>0</v>
      </c>
      <c r="D36" s="59">
        <f t="shared" si="3"/>
        <v>0</v>
      </c>
      <c r="E36" s="53">
        <v>0</v>
      </c>
      <c r="F36" s="53">
        <v>0</v>
      </c>
    </row>
    <row r="37" spans="2:7" s="14" customFormat="1" x14ac:dyDescent="0.25">
      <c r="B37" s="66" t="s">
        <v>58</v>
      </c>
      <c r="C37" s="58">
        <f>Eelarve!C37</f>
        <v>0</v>
      </c>
      <c r="D37" s="59">
        <f t="shared" si="3"/>
        <v>0</v>
      </c>
      <c r="E37" s="53">
        <v>0</v>
      </c>
      <c r="F37" s="53">
        <v>0</v>
      </c>
    </row>
    <row r="38" spans="2:7" s="14" customFormat="1" x14ac:dyDescent="0.25">
      <c r="B38" s="66" t="s">
        <v>59</v>
      </c>
      <c r="C38" s="58">
        <f>Eelarve!C38</f>
        <v>0</v>
      </c>
      <c r="D38" s="59">
        <f t="shared" si="3"/>
        <v>0</v>
      </c>
      <c r="E38" s="53">
        <v>0</v>
      </c>
      <c r="F38" s="53">
        <v>0</v>
      </c>
    </row>
    <row r="39" spans="2:7" s="14" customFormat="1" x14ac:dyDescent="0.25">
      <c r="B39" s="66" t="s">
        <v>67</v>
      </c>
      <c r="C39" s="58">
        <f>Eelarve!C39</f>
        <v>0</v>
      </c>
      <c r="D39" s="59">
        <f t="shared" si="3"/>
        <v>0</v>
      </c>
      <c r="E39" s="53">
        <v>0</v>
      </c>
      <c r="F39" s="53">
        <v>0</v>
      </c>
    </row>
    <row r="40" spans="2:7" s="14" customFormat="1" x14ac:dyDescent="0.25">
      <c r="B40" s="66" t="s">
        <v>60</v>
      </c>
      <c r="C40" s="58">
        <f>Eelarve!C40</f>
        <v>0</v>
      </c>
      <c r="D40" s="59">
        <f t="shared" si="3"/>
        <v>0</v>
      </c>
      <c r="E40" s="53">
        <v>0</v>
      </c>
      <c r="F40" s="53">
        <v>0</v>
      </c>
    </row>
    <row r="41" spans="2:7" s="14" customFormat="1" x14ac:dyDescent="0.25">
      <c r="B41" s="66" t="s">
        <v>61</v>
      </c>
      <c r="C41" s="58">
        <f>Eelarve!C41</f>
        <v>0</v>
      </c>
      <c r="D41" s="59">
        <f t="shared" si="3"/>
        <v>0</v>
      </c>
      <c r="E41" s="53">
        <v>0</v>
      </c>
      <c r="F41" s="53">
        <v>0</v>
      </c>
    </row>
    <row r="42" spans="2:7" x14ac:dyDescent="0.25">
      <c r="B42" s="9" t="s">
        <v>11</v>
      </c>
      <c r="C42" s="60">
        <f>SUM(C33:C41)</f>
        <v>70000</v>
      </c>
      <c r="D42" s="56">
        <f>SUM(D33:D41)</f>
        <v>0</v>
      </c>
      <c r="E42" s="56">
        <f>SUM(E33:E41)</f>
        <v>0</v>
      </c>
      <c r="F42" s="56">
        <f>SUM(F33:F41)</f>
        <v>0</v>
      </c>
    </row>
    <row r="43" spans="2:7" s="14" customFormat="1" x14ac:dyDescent="0.25">
      <c r="B43" s="62"/>
      <c r="C43" s="63"/>
      <c r="D43" s="64"/>
      <c r="E43"/>
      <c r="F43"/>
    </row>
    <row r="44" spans="2:7" x14ac:dyDescent="0.25">
      <c r="B44" s="13" t="s">
        <v>35</v>
      </c>
    </row>
    <row r="45" spans="2:7" x14ac:dyDescent="0.25">
      <c r="B45" s="73" t="s">
        <v>47</v>
      </c>
      <c r="C45" s="49" t="s">
        <v>46</v>
      </c>
      <c r="D45" s="49" t="s">
        <v>23</v>
      </c>
      <c r="F45"/>
      <c r="G45"/>
    </row>
    <row r="46" spans="2:7" ht="68.25" customHeight="1" x14ac:dyDescent="0.25">
      <c r="B46" s="2" t="s">
        <v>12</v>
      </c>
      <c r="C46" s="50"/>
      <c r="D46" s="25"/>
      <c r="F46"/>
      <c r="G46"/>
    </row>
    <row r="47" spans="2:7" x14ac:dyDescent="0.25">
      <c r="B47" s="2" t="s">
        <v>13</v>
      </c>
      <c r="C47" s="50"/>
      <c r="D47" s="25"/>
      <c r="F47"/>
      <c r="G47"/>
    </row>
    <row r="48" spans="2:7" ht="63" customHeight="1" x14ac:dyDescent="0.25">
      <c r="B48" s="2" t="s">
        <v>14</v>
      </c>
      <c r="C48" s="50"/>
      <c r="D48" s="25"/>
      <c r="F48"/>
      <c r="G48"/>
    </row>
    <row r="49" spans="2:7" ht="47.25" x14ac:dyDescent="0.25">
      <c r="B49" s="2" t="s">
        <v>15</v>
      </c>
      <c r="C49" s="50"/>
      <c r="D49" s="25"/>
      <c r="F49"/>
      <c r="G49"/>
    </row>
  </sheetData>
  <sheetProtection selectLockedCells="1"/>
  <dataConsolidate/>
  <mergeCells count="5">
    <mergeCell ref="B6:C6"/>
    <mergeCell ref="B7:C7"/>
    <mergeCell ref="B8:C8"/>
    <mergeCell ref="B9:C9"/>
    <mergeCell ref="B10:C10"/>
  </mergeCells>
  <conditionalFormatting sqref="G20">
    <cfRule type="cellIs" dxfId="11" priority="38" operator="equal">
      <formula>0</formula>
    </cfRule>
    <cfRule type="cellIs" dxfId="10" priority="56" operator="lessThan">
      <formula>100</formula>
    </cfRule>
    <cfRule type="cellIs" dxfId="9" priority="57" operator="greaterThan">
      <formula>100</formula>
    </cfRule>
  </conditionalFormatting>
  <conditionalFormatting sqref="F42">
    <cfRule type="cellIs" dxfId="8" priority="49" operator="equal">
      <formula>0</formula>
    </cfRule>
    <cfRule type="cellIs" dxfId="7" priority="50" operator="notEqual">
      <formula>$F$28</formula>
    </cfRule>
  </conditionalFormatting>
  <conditionalFormatting sqref="G26:G27">
    <cfRule type="cellIs" dxfId="6" priority="48" operator="greaterThan">
      <formula>110</formula>
    </cfRule>
  </conditionalFormatting>
  <conditionalFormatting sqref="G28">
    <cfRule type="cellIs" dxfId="5" priority="42" operator="greaterThan">
      <formula>100</formula>
    </cfRule>
  </conditionalFormatting>
  <conditionalFormatting sqref="G25">
    <cfRule type="cellIs" dxfId="4" priority="37" operator="greaterThan">
      <formula>110</formula>
    </cfRule>
  </conditionalFormatting>
  <conditionalFormatting sqref="D28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C28*1.1</formula>
    </cfRule>
    <cfRule type="cellIs" dxfId="1" priority="8" stopIfTrue="1" operator="greaterThan">
      <formula>C28*1.1</formula>
    </cfRule>
    <cfRule type="cellIs" dxfId="0" priority="9" stopIfTrue="1" operator="greaterThan">
      <formula>"F11*1,1"</formula>
    </cfRule>
  </conditionalFormatting>
  <dataValidations xWindow="879" yWindow="417" count="7">
    <dataValidation type="decimal" operator="equal" allowBlank="1" showInputMessage="1" showErrorMessage="1" errorTitle="Tähelepanu!" error="Tervik peab olema 100%" promptTitle="Tähelepanu!" prompt="Osakaalude summa peab olema 100%" sqref="G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43"/>
    <dataValidation type="list" allowBlank="1" showInputMessage="1" showErrorMessage="1" errorTitle="Tähelepanu!" error="Vali sobiv vastus" promptTitle="Tähelepanu!" prompt="Vali sobiv vastus" sqref="C46:C49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42"/>
    <dataValidation allowBlank="1" showInputMessage="1" showErrorMessage="1" promptTitle="Tähelepanu!" prompt="Aruandlusperioodi kogukulu peab olema võrdne projekti aruandlusperioodi kogukuludega." sqref="F42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H43"/>
  <sheetViews>
    <sheetView workbookViewId="0">
      <selection activeCell="O23" sqref="O23"/>
    </sheetView>
  </sheetViews>
  <sheetFormatPr defaultRowHeight="15.75" x14ac:dyDescent="0.25"/>
  <cols>
    <col min="1" max="1" width="4.5703125" style="14" customWidth="1"/>
    <col min="2" max="2" width="9.140625" style="1"/>
    <col min="3" max="3" width="18.28515625" style="14" customWidth="1"/>
    <col min="4" max="4" width="25.5703125" style="1" customWidth="1"/>
    <col min="5" max="5" width="16.7109375" customWidth="1"/>
    <col min="6" max="6" width="15.7109375" customWidth="1"/>
    <col min="7" max="7" width="15.7109375" style="10" customWidth="1"/>
    <col min="8" max="8" width="15.42578125" style="14" customWidth="1"/>
    <col min="9" max="16384" width="9.140625" style="1"/>
  </cols>
  <sheetData>
    <row r="1" spans="2:8" x14ac:dyDescent="0.25">
      <c r="B1" s="3" t="s">
        <v>101</v>
      </c>
      <c r="C1" s="3"/>
    </row>
    <row r="3" spans="2:8" x14ac:dyDescent="0.25">
      <c r="B3" s="4"/>
      <c r="C3" s="165" t="s">
        <v>4</v>
      </c>
      <c r="D3" s="166"/>
      <c r="E3" s="166"/>
      <c r="F3" s="166"/>
      <c r="G3" s="167"/>
      <c r="H3" s="162" t="s">
        <v>8</v>
      </c>
    </row>
    <row r="4" spans="2:8" ht="15.75" customHeight="1" x14ac:dyDescent="0.25">
      <c r="B4" s="157" t="s">
        <v>1</v>
      </c>
      <c r="C4" s="168" t="s">
        <v>49</v>
      </c>
      <c r="D4" s="169"/>
      <c r="E4" s="169"/>
      <c r="F4" s="169"/>
      <c r="G4" s="170"/>
      <c r="H4" s="163"/>
    </row>
    <row r="5" spans="2:8" ht="31.5" x14ac:dyDescent="0.25">
      <c r="B5" s="158"/>
      <c r="C5" s="5" t="s">
        <v>24</v>
      </c>
      <c r="D5" s="5" t="s">
        <v>25</v>
      </c>
      <c r="E5" s="5" t="s">
        <v>26</v>
      </c>
      <c r="F5" s="5" t="s">
        <v>27</v>
      </c>
      <c r="G5" s="15" t="s">
        <v>28</v>
      </c>
      <c r="H5" s="164"/>
    </row>
    <row r="6" spans="2:8" s="22" customFormat="1" x14ac:dyDescent="0.25">
      <c r="B6" s="20"/>
      <c r="C6" s="20"/>
      <c r="D6" s="20"/>
      <c r="E6" s="20"/>
      <c r="F6" s="21"/>
      <c r="G6" s="20"/>
      <c r="H6" s="53"/>
    </row>
    <row r="7" spans="2:8" s="22" customFormat="1" x14ac:dyDescent="0.25">
      <c r="B7" s="20"/>
      <c r="C7" s="20"/>
      <c r="D7" s="20"/>
      <c r="E7" s="20"/>
      <c r="F7" s="20"/>
      <c r="G7" s="20"/>
      <c r="H7" s="53"/>
    </row>
    <row r="8" spans="2:8" s="22" customFormat="1" x14ac:dyDescent="0.25">
      <c r="B8" s="20"/>
      <c r="C8" s="20"/>
      <c r="D8" s="20"/>
      <c r="E8" s="20"/>
      <c r="F8" s="20"/>
      <c r="G8" s="20"/>
      <c r="H8" s="53"/>
    </row>
    <row r="9" spans="2:8" s="22" customFormat="1" x14ac:dyDescent="0.25">
      <c r="B9" s="20"/>
      <c r="C9" s="20"/>
      <c r="D9" s="20"/>
      <c r="E9" s="20"/>
      <c r="F9" s="20"/>
      <c r="G9" s="20"/>
      <c r="H9" s="53"/>
    </row>
    <row r="10" spans="2:8" s="22" customFormat="1" x14ac:dyDescent="0.25">
      <c r="B10" s="20"/>
      <c r="C10" s="20"/>
      <c r="D10" s="20"/>
      <c r="E10" s="20"/>
      <c r="F10" s="20"/>
      <c r="G10" s="20"/>
      <c r="H10" s="53"/>
    </row>
    <row r="11" spans="2:8" s="22" customFormat="1" x14ac:dyDescent="0.25">
      <c r="B11" s="20"/>
      <c r="C11" s="20"/>
      <c r="D11" s="20"/>
      <c r="E11" s="20"/>
      <c r="F11" s="20"/>
      <c r="G11" s="20"/>
      <c r="H11" s="53"/>
    </row>
    <row r="12" spans="2:8" s="22" customFormat="1" x14ac:dyDescent="0.25">
      <c r="B12" s="20"/>
      <c r="C12" s="20"/>
      <c r="D12" s="20"/>
      <c r="E12" s="20"/>
      <c r="F12" s="20"/>
      <c r="G12" s="20"/>
      <c r="H12" s="53"/>
    </row>
    <row r="13" spans="2:8" s="22" customFormat="1" x14ac:dyDescent="0.25">
      <c r="B13" s="20"/>
      <c r="C13" s="20"/>
      <c r="D13" s="20"/>
      <c r="E13" s="20"/>
      <c r="F13" s="20"/>
      <c r="G13" s="20"/>
      <c r="H13" s="53"/>
    </row>
    <row r="14" spans="2:8" s="22" customFormat="1" x14ac:dyDescent="0.25">
      <c r="B14" s="20"/>
      <c r="C14" s="20"/>
      <c r="D14" s="20"/>
      <c r="E14" s="20"/>
      <c r="F14" s="20"/>
      <c r="G14" s="20"/>
      <c r="H14" s="53"/>
    </row>
    <row r="15" spans="2:8" s="22" customFormat="1" x14ac:dyDescent="0.25">
      <c r="B15" s="20"/>
      <c r="C15" s="20"/>
      <c r="D15" s="20"/>
      <c r="E15" s="20"/>
      <c r="F15" s="20"/>
      <c r="G15" s="20"/>
      <c r="H15" s="53"/>
    </row>
    <row r="16" spans="2:8" s="22" customFormat="1" x14ac:dyDescent="0.25">
      <c r="B16" s="20"/>
      <c r="C16" s="20"/>
      <c r="D16" s="20"/>
      <c r="E16" s="20"/>
      <c r="F16" s="20"/>
      <c r="G16" s="20"/>
      <c r="H16" s="53"/>
    </row>
    <row r="17" spans="2:8" s="22" customFormat="1" x14ac:dyDescent="0.25">
      <c r="B17" s="20"/>
      <c r="C17" s="20"/>
      <c r="D17" s="20"/>
      <c r="E17" s="20"/>
      <c r="F17" s="20"/>
      <c r="G17" s="20"/>
      <c r="H17" s="53"/>
    </row>
    <row r="18" spans="2:8" s="22" customFormat="1" x14ac:dyDescent="0.25">
      <c r="B18" s="20"/>
      <c r="C18" s="20"/>
      <c r="D18" s="20"/>
      <c r="E18" s="20"/>
      <c r="F18" s="20"/>
      <c r="G18" s="20"/>
      <c r="H18" s="53"/>
    </row>
    <row r="19" spans="2:8" s="22" customFormat="1" x14ac:dyDescent="0.25">
      <c r="B19" s="20"/>
      <c r="C19" s="20"/>
      <c r="D19" s="20"/>
      <c r="E19" s="20"/>
      <c r="F19" s="20"/>
      <c r="G19" s="20"/>
      <c r="H19" s="53"/>
    </row>
    <row r="20" spans="2:8" s="22" customFormat="1" x14ac:dyDescent="0.25">
      <c r="B20" s="20"/>
      <c r="C20" s="20"/>
      <c r="D20" s="20"/>
      <c r="E20" s="20"/>
      <c r="F20" s="20"/>
      <c r="G20" s="20"/>
      <c r="H20" s="53"/>
    </row>
    <row r="21" spans="2:8" s="22" customFormat="1" x14ac:dyDescent="0.25">
      <c r="B21" s="20"/>
      <c r="C21" s="20"/>
      <c r="D21" s="20"/>
      <c r="E21" s="20"/>
      <c r="F21" s="20"/>
      <c r="G21" s="20"/>
      <c r="H21" s="53"/>
    </row>
    <row r="22" spans="2:8" s="22" customFormat="1" x14ac:dyDescent="0.25">
      <c r="B22" s="20"/>
      <c r="C22" s="20"/>
      <c r="D22" s="20"/>
      <c r="E22" s="20"/>
      <c r="F22" s="21"/>
      <c r="G22" s="20"/>
      <c r="H22" s="53"/>
    </row>
    <row r="23" spans="2:8" x14ac:dyDescent="0.25">
      <c r="B23" s="75" t="s">
        <v>112</v>
      </c>
      <c r="C23" s="76"/>
      <c r="D23" s="76"/>
      <c r="E23" s="76"/>
      <c r="F23" s="76"/>
      <c r="G23" s="76"/>
      <c r="H23" s="61">
        <f>SUM(H6:H22)</f>
        <v>0</v>
      </c>
    </row>
    <row r="24" spans="2:8" s="22" customFormat="1" x14ac:dyDescent="0.25">
      <c r="B24" s="20"/>
      <c r="C24" s="20"/>
      <c r="D24" s="20"/>
      <c r="E24" s="20"/>
      <c r="F24" s="21"/>
      <c r="G24" s="20"/>
      <c r="H24" s="53"/>
    </row>
    <row r="25" spans="2:8" s="22" customFormat="1" x14ac:dyDescent="0.25">
      <c r="B25" s="20"/>
      <c r="C25" s="20"/>
      <c r="D25" s="20"/>
      <c r="E25" s="20"/>
      <c r="F25" s="20"/>
      <c r="G25" s="20"/>
      <c r="H25" s="53"/>
    </row>
    <row r="26" spans="2:8" s="22" customFormat="1" x14ac:dyDescent="0.25">
      <c r="B26" s="20"/>
      <c r="C26" s="20"/>
      <c r="D26" s="20"/>
      <c r="E26" s="20"/>
      <c r="F26" s="20"/>
      <c r="G26" s="20"/>
      <c r="H26" s="53"/>
    </row>
    <row r="27" spans="2:8" s="22" customFormat="1" x14ac:dyDescent="0.25">
      <c r="B27" s="20"/>
      <c r="C27" s="20"/>
      <c r="D27" s="20"/>
      <c r="E27" s="20"/>
      <c r="F27" s="20"/>
      <c r="G27" s="20"/>
      <c r="H27" s="53"/>
    </row>
    <row r="28" spans="2:8" s="22" customFormat="1" x14ac:dyDescent="0.25">
      <c r="B28" s="20"/>
      <c r="C28" s="20"/>
      <c r="D28" s="20"/>
      <c r="E28" s="20"/>
      <c r="F28" s="20"/>
      <c r="G28" s="20"/>
      <c r="H28" s="53"/>
    </row>
    <row r="29" spans="2:8" s="22" customFormat="1" x14ac:dyDescent="0.25">
      <c r="B29" s="20"/>
      <c r="C29" s="20"/>
      <c r="D29" s="20"/>
      <c r="E29" s="20"/>
      <c r="F29" s="20"/>
      <c r="G29" s="20"/>
      <c r="H29" s="53"/>
    </row>
    <row r="30" spans="2:8" s="22" customFormat="1" x14ac:dyDescent="0.25">
      <c r="B30" s="20"/>
      <c r="C30" s="20"/>
      <c r="D30" s="20"/>
      <c r="E30" s="20"/>
      <c r="F30" s="20"/>
      <c r="G30" s="20"/>
      <c r="H30" s="53"/>
    </row>
    <row r="31" spans="2:8" s="22" customFormat="1" x14ac:dyDescent="0.25">
      <c r="B31" s="20"/>
      <c r="C31" s="20"/>
      <c r="D31" s="20"/>
      <c r="E31" s="20"/>
      <c r="F31" s="20"/>
      <c r="G31" s="20"/>
      <c r="H31" s="53"/>
    </row>
    <row r="32" spans="2:8" s="22" customFormat="1" x14ac:dyDescent="0.25">
      <c r="B32" s="20"/>
      <c r="C32" s="20"/>
      <c r="D32" s="20"/>
      <c r="E32" s="20"/>
      <c r="F32" s="20"/>
      <c r="G32" s="20"/>
      <c r="H32" s="53"/>
    </row>
    <row r="33" spans="2:8" s="22" customFormat="1" x14ac:dyDescent="0.25">
      <c r="B33" s="20"/>
      <c r="C33" s="20"/>
      <c r="D33" s="20"/>
      <c r="E33" s="20"/>
      <c r="F33" s="20"/>
      <c r="G33" s="20"/>
      <c r="H33" s="53"/>
    </row>
    <row r="34" spans="2:8" s="22" customFormat="1" x14ac:dyDescent="0.25">
      <c r="B34" s="20"/>
      <c r="C34" s="20"/>
      <c r="D34" s="20"/>
      <c r="E34" s="20"/>
      <c r="F34" s="20"/>
      <c r="G34" s="20"/>
      <c r="H34" s="53"/>
    </row>
    <row r="35" spans="2:8" s="22" customFormat="1" x14ac:dyDescent="0.25">
      <c r="B35" s="20"/>
      <c r="C35" s="20"/>
      <c r="D35" s="20"/>
      <c r="E35" s="20"/>
      <c r="F35" s="20"/>
      <c r="G35" s="20"/>
      <c r="H35" s="53"/>
    </row>
    <row r="36" spans="2:8" s="22" customFormat="1" x14ac:dyDescent="0.25">
      <c r="B36" s="20"/>
      <c r="C36" s="20"/>
      <c r="D36" s="20"/>
      <c r="E36" s="20"/>
      <c r="F36" s="20"/>
      <c r="G36" s="20"/>
      <c r="H36" s="53"/>
    </row>
    <row r="37" spans="2:8" s="22" customFormat="1" x14ac:dyDescent="0.25">
      <c r="B37" s="20"/>
      <c r="C37" s="20"/>
      <c r="D37" s="20"/>
      <c r="E37" s="20"/>
      <c r="F37" s="20"/>
      <c r="G37" s="20"/>
      <c r="H37" s="53"/>
    </row>
    <row r="38" spans="2:8" s="22" customFormat="1" x14ac:dyDescent="0.25">
      <c r="B38" s="20"/>
      <c r="C38" s="20"/>
      <c r="D38" s="20"/>
      <c r="E38" s="20"/>
      <c r="F38" s="20"/>
      <c r="G38" s="20"/>
      <c r="H38" s="53"/>
    </row>
    <row r="39" spans="2:8" s="22" customFormat="1" x14ac:dyDescent="0.25">
      <c r="B39" s="20"/>
      <c r="C39" s="20"/>
      <c r="D39" s="20"/>
      <c r="E39" s="20"/>
      <c r="F39" s="20"/>
      <c r="G39" s="20"/>
      <c r="H39" s="53"/>
    </row>
    <row r="40" spans="2:8" s="22" customFormat="1" x14ac:dyDescent="0.25">
      <c r="B40" s="20"/>
      <c r="C40" s="20"/>
      <c r="D40" s="20"/>
      <c r="E40" s="20"/>
      <c r="F40" s="21"/>
      <c r="G40" s="20"/>
      <c r="H40" s="53"/>
    </row>
    <row r="41" spans="2:8" x14ac:dyDescent="0.25">
      <c r="B41" s="159" t="s">
        <v>113</v>
      </c>
      <c r="C41" s="160"/>
      <c r="D41" s="160"/>
      <c r="E41" s="160"/>
      <c r="F41" s="160"/>
      <c r="G41" s="161"/>
      <c r="H41" s="61">
        <f>SUM(H24:H40)</f>
        <v>0</v>
      </c>
    </row>
    <row r="42" spans="2:8" x14ac:dyDescent="0.25">
      <c r="B42" s="159" t="s">
        <v>71</v>
      </c>
      <c r="C42" s="160"/>
      <c r="D42" s="160"/>
      <c r="E42" s="160"/>
      <c r="F42" s="160"/>
      <c r="G42" s="161"/>
      <c r="H42" s="61">
        <f>H23+H41</f>
        <v>0</v>
      </c>
    </row>
    <row r="43" spans="2:8" x14ac:dyDescent="0.25">
      <c r="B43" s="14"/>
    </row>
  </sheetData>
  <sheetProtection formatCells="0" formatColumns="0" insertColumns="0" insertRows="0" deleteColumns="0" deleteRows="0" selectLockedCells="1"/>
  <mergeCells count="6">
    <mergeCell ref="B4:B5"/>
    <mergeCell ref="B41:G41"/>
    <mergeCell ref="B42:G42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2"/>
  <sheetViews>
    <sheetView topLeftCell="A7" workbookViewId="0">
      <selection activeCell="B42" sqref="B42"/>
    </sheetView>
  </sheetViews>
  <sheetFormatPr defaultRowHeight="15.75" x14ac:dyDescent="0.25"/>
  <cols>
    <col min="1" max="1" width="4.5703125" style="14" customWidth="1"/>
    <col min="2" max="2" width="9.140625" style="14"/>
    <col min="3" max="3" width="18.28515625" style="14" customWidth="1"/>
    <col min="4" max="4" width="25.5703125" style="14" customWidth="1"/>
    <col min="5" max="5" width="16.7109375" style="10" customWidth="1"/>
    <col min="6" max="7" width="15.7109375" style="10" customWidth="1"/>
    <col min="8" max="8" width="15.42578125" style="14" customWidth="1"/>
    <col min="9" max="16384" width="9.140625" style="14"/>
  </cols>
  <sheetData>
    <row r="1" spans="2:8" x14ac:dyDescent="0.25">
      <c r="B1" s="3" t="s">
        <v>103</v>
      </c>
      <c r="C1" s="3"/>
    </row>
    <row r="3" spans="2:8" x14ac:dyDescent="0.25">
      <c r="B3" s="12"/>
      <c r="C3" s="172" t="s">
        <v>4</v>
      </c>
      <c r="D3" s="173"/>
      <c r="E3" s="173"/>
      <c r="F3" s="173"/>
      <c r="G3" s="174"/>
      <c r="H3" s="171" t="s">
        <v>8</v>
      </c>
    </row>
    <row r="4" spans="2:8" ht="15.75" customHeight="1" x14ac:dyDescent="0.25">
      <c r="B4" s="157" t="s">
        <v>1</v>
      </c>
      <c r="C4" s="168" t="s">
        <v>48</v>
      </c>
      <c r="D4" s="169"/>
      <c r="E4" s="169"/>
      <c r="F4" s="169"/>
      <c r="G4" s="170"/>
      <c r="H4" s="171"/>
    </row>
    <row r="5" spans="2:8" ht="31.5" x14ac:dyDescent="0.25">
      <c r="B5" s="158"/>
      <c r="C5" s="5" t="s">
        <v>24</v>
      </c>
      <c r="D5" s="5" t="s">
        <v>25</v>
      </c>
      <c r="E5" s="5" t="s">
        <v>26</v>
      </c>
      <c r="F5" s="5" t="s">
        <v>27</v>
      </c>
      <c r="G5" s="15" t="s">
        <v>28</v>
      </c>
      <c r="H5" s="171"/>
    </row>
    <row r="6" spans="2:8" s="22" customFormat="1" x14ac:dyDescent="0.25">
      <c r="B6" s="20"/>
      <c r="C6" s="20"/>
      <c r="D6" s="20"/>
      <c r="E6" s="20"/>
      <c r="F6" s="21"/>
      <c r="G6" s="20"/>
      <c r="H6" s="53"/>
    </row>
    <row r="7" spans="2:8" s="22" customFormat="1" x14ac:dyDescent="0.25">
      <c r="B7" s="20"/>
      <c r="C7" s="20"/>
      <c r="D7" s="20"/>
      <c r="E7" s="20"/>
      <c r="F7" s="21"/>
      <c r="G7" s="20"/>
      <c r="H7" s="53"/>
    </row>
    <row r="8" spans="2:8" s="22" customFormat="1" x14ac:dyDescent="0.25">
      <c r="B8" s="20"/>
      <c r="C8" s="20"/>
      <c r="D8" s="20"/>
      <c r="E8" s="20"/>
      <c r="F8" s="21"/>
      <c r="G8" s="20"/>
      <c r="H8" s="53"/>
    </row>
    <row r="9" spans="2:8" s="22" customFormat="1" x14ac:dyDescent="0.25">
      <c r="B9" s="20"/>
      <c r="C9" s="20"/>
      <c r="D9" s="20"/>
      <c r="E9" s="20"/>
      <c r="F9" s="21"/>
      <c r="G9" s="20"/>
      <c r="H9" s="53"/>
    </row>
    <row r="10" spans="2:8" s="22" customFormat="1" x14ac:dyDescent="0.25">
      <c r="B10" s="20"/>
      <c r="C10" s="20"/>
      <c r="D10" s="20"/>
      <c r="E10" s="20"/>
      <c r="F10" s="21"/>
      <c r="G10" s="20"/>
      <c r="H10" s="53"/>
    </row>
    <row r="11" spans="2:8" s="22" customFormat="1" x14ac:dyDescent="0.25">
      <c r="B11" s="20"/>
      <c r="C11" s="20"/>
      <c r="D11" s="20"/>
      <c r="E11" s="20"/>
      <c r="F11" s="21"/>
      <c r="G11" s="20"/>
      <c r="H11" s="53"/>
    </row>
    <row r="12" spans="2:8" s="22" customFormat="1" x14ac:dyDescent="0.25">
      <c r="B12" s="20"/>
      <c r="C12" s="20"/>
      <c r="D12" s="20"/>
      <c r="E12" s="20"/>
      <c r="F12" s="21"/>
      <c r="G12" s="20"/>
      <c r="H12" s="53"/>
    </row>
    <row r="13" spans="2:8" s="22" customFormat="1" x14ac:dyDescent="0.25">
      <c r="B13" s="20"/>
      <c r="C13" s="20"/>
      <c r="D13" s="20"/>
      <c r="E13" s="20"/>
      <c r="F13" s="21"/>
      <c r="G13" s="20"/>
      <c r="H13" s="53"/>
    </row>
    <row r="14" spans="2:8" s="22" customFormat="1" x14ac:dyDescent="0.25">
      <c r="B14" s="20"/>
      <c r="C14" s="20"/>
      <c r="D14" s="20"/>
      <c r="E14" s="20"/>
      <c r="F14" s="21"/>
      <c r="G14" s="20"/>
      <c r="H14" s="53"/>
    </row>
    <row r="15" spans="2:8" s="22" customFormat="1" x14ac:dyDescent="0.25">
      <c r="B15" s="20"/>
      <c r="C15" s="20"/>
      <c r="D15" s="20"/>
      <c r="E15" s="20"/>
      <c r="F15" s="21"/>
      <c r="G15" s="20"/>
      <c r="H15" s="53"/>
    </row>
    <row r="16" spans="2:8" s="22" customFormat="1" x14ac:dyDescent="0.25">
      <c r="B16" s="20"/>
      <c r="C16" s="20"/>
      <c r="D16" s="20"/>
      <c r="E16" s="20"/>
      <c r="F16" s="21"/>
      <c r="G16" s="20"/>
      <c r="H16" s="53"/>
    </row>
    <row r="17" spans="2:8" s="22" customFormat="1" x14ac:dyDescent="0.25">
      <c r="B17" s="20"/>
      <c r="C17" s="20"/>
      <c r="D17" s="20"/>
      <c r="E17" s="20"/>
      <c r="F17" s="21"/>
      <c r="G17" s="20"/>
      <c r="H17" s="53"/>
    </row>
    <row r="18" spans="2:8" s="22" customFormat="1" x14ac:dyDescent="0.25">
      <c r="B18" s="20"/>
      <c r="C18" s="20"/>
      <c r="D18" s="20"/>
      <c r="E18" s="20"/>
      <c r="F18" s="21"/>
      <c r="G18" s="20"/>
      <c r="H18" s="53"/>
    </row>
    <row r="19" spans="2:8" s="22" customFormat="1" x14ac:dyDescent="0.25">
      <c r="B19" s="20"/>
      <c r="C19" s="20"/>
      <c r="D19" s="20"/>
      <c r="E19" s="20"/>
      <c r="F19" s="21"/>
      <c r="G19" s="20"/>
      <c r="H19" s="53"/>
    </row>
    <row r="20" spans="2:8" s="22" customFormat="1" x14ac:dyDescent="0.25">
      <c r="B20" s="20"/>
      <c r="C20" s="20"/>
      <c r="D20" s="20"/>
      <c r="E20" s="20"/>
      <c r="F20" s="21"/>
      <c r="G20" s="20"/>
      <c r="H20" s="53"/>
    </row>
    <row r="21" spans="2:8" s="22" customFormat="1" x14ac:dyDescent="0.25">
      <c r="B21" s="20"/>
      <c r="C21" s="20"/>
      <c r="D21" s="20"/>
      <c r="E21" s="20"/>
      <c r="F21" s="21"/>
      <c r="G21" s="20"/>
      <c r="H21" s="53"/>
    </row>
    <row r="22" spans="2:8" s="22" customFormat="1" x14ac:dyDescent="0.25">
      <c r="B22" s="20"/>
      <c r="C22" s="20"/>
      <c r="D22" s="20"/>
      <c r="E22" s="20"/>
      <c r="F22" s="21"/>
      <c r="G22" s="20"/>
      <c r="H22" s="53"/>
    </row>
    <row r="23" spans="2:8" x14ac:dyDescent="0.25">
      <c r="B23" s="75" t="str">
        <f>'1. Sõidu-ja lähetuskulud'!B23</f>
        <v>Aruandlusperioodi 15/08/2019-pp/kk/aaaa kulud kokku</v>
      </c>
      <c r="C23" s="76"/>
      <c r="D23" s="76"/>
      <c r="E23" s="76"/>
      <c r="F23" s="76"/>
      <c r="G23" s="76"/>
      <c r="H23" s="61">
        <f>SUM(H6:H22)</f>
        <v>0</v>
      </c>
    </row>
    <row r="24" spans="2:8" s="22" customFormat="1" x14ac:dyDescent="0.25">
      <c r="B24" s="20"/>
      <c r="C24" s="20"/>
      <c r="D24" s="20"/>
      <c r="E24" s="20"/>
      <c r="F24" s="21"/>
      <c r="G24" s="20"/>
      <c r="H24" s="53"/>
    </row>
    <row r="25" spans="2:8" s="22" customFormat="1" x14ac:dyDescent="0.25">
      <c r="B25" s="20"/>
      <c r="C25" s="20"/>
      <c r="D25" s="20"/>
      <c r="E25" s="20"/>
      <c r="F25" s="21"/>
      <c r="G25" s="20"/>
      <c r="H25" s="53"/>
    </row>
    <row r="26" spans="2:8" s="22" customFormat="1" x14ac:dyDescent="0.25">
      <c r="B26" s="20"/>
      <c r="C26" s="20"/>
      <c r="D26" s="20"/>
      <c r="E26" s="20"/>
      <c r="F26" s="21"/>
      <c r="G26" s="20"/>
      <c r="H26" s="53"/>
    </row>
    <row r="27" spans="2:8" s="22" customFormat="1" x14ac:dyDescent="0.25">
      <c r="B27" s="20"/>
      <c r="C27" s="20"/>
      <c r="D27" s="20"/>
      <c r="E27" s="20"/>
      <c r="F27" s="21"/>
      <c r="G27" s="20"/>
      <c r="H27" s="53"/>
    </row>
    <row r="28" spans="2:8" s="22" customFormat="1" x14ac:dyDescent="0.25">
      <c r="B28" s="20"/>
      <c r="C28" s="20"/>
      <c r="D28" s="20"/>
      <c r="E28" s="20"/>
      <c r="F28" s="21"/>
      <c r="G28" s="20"/>
      <c r="H28" s="53"/>
    </row>
    <row r="29" spans="2:8" s="22" customFormat="1" x14ac:dyDescent="0.25">
      <c r="B29" s="20"/>
      <c r="C29" s="20"/>
      <c r="D29" s="20"/>
      <c r="E29" s="20"/>
      <c r="F29" s="21"/>
      <c r="G29" s="20"/>
      <c r="H29" s="53"/>
    </row>
    <row r="30" spans="2:8" s="22" customFormat="1" x14ac:dyDescent="0.25">
      <c r="B30" s="20"/>
      <c r="C30" s="20"/>
      <c r="D30" s="20"/>
      <c r="E30" s="20"/>
      <c r="F30" s="21"/>
      <c r="G30" s="20"/>
      <c r="H30" s="53"/>
    </row>
    <row r="31" spans="2:8" s="22" customFormat="1" x14ac:dyDescent="0.25">
      <c r="B31" s="20"/>
      <c r="C31" s="20"/>
      <c r="D31" s="20"/>
      <c r="E31" s="20"/>
      <c r="F31" s="21"/>
      <c r="G31" s="20"/>
      <c r="H31" s="53"/>
    </row>
    <row r="32" spans="2:8" s="22" customFormat="1" x14ac:dyDescent="0.25">
      <c r="B32" s="20"/>
      <c r="C32" s="20"/>
      <c r="D32" s="20"/>
      <c r="E32" s="20"/>
      <c r="F32" s="21"/>
      <c r="G32" s="20"/>
      <c r="H32" s="53"/>
    </row>
    <row r="33" spans="2:8" s="22" customFormat="1" x14ac:dyDescent="0.25">
      <c r="B33" s="20"/>
      <c r="C33" s="20"/>
      <c r="D33" s="20"/>
      <c r="E33" s="20"/>
      <c r="F33" s="21"/>
      <c r="G33" s="20"/>
      <c r="H33" s="53"/>
    </row>
    <row r="34" spans="2:8" s="22" customFormat="1" x14ac:dyDescent="0.25">
      <c r="B34" s="20"/>
      <c r="C34" s="20"/>
      <c r="D34" s="20"/>
      <c r="E34" s="20"/>
      <c r="F34" s="21"/>
      <c r="G34" s="20"/>
      <c r="H34" s="53"/>
    </row>
    <row r="35" spans="2:8" s="22" customFormat="1" x14ac:dyDescent="0.25">
      <c r="B35" s="20"/>
      <c r="C35" s="20"/>
      <c r="D35" s="20"/>
      <c r="E35" s="20"/>
      <c r="F35" s="21"/>
      <c r="G35" s="20"/>
      <c r="H35" s="53"/>
    </row>
    <row r="36" spans="2:8" s="22" customFormat="1" x14ac:dyDescent="0.25">
      <c r="B36" s="20"/>
      <c r="C36" s="20"/>
      <c r="D36" s="20"/>
      <c r="E36" s="20"/>
      <c r="F36" s="21"/>
      <c r="G36" s="20"/>
      <c r="H36" s="53"/>
    </row>
    <row r="37" spans="2:8" s="22" customFormat="1" x14ac:dyDescent="0.25">
      <c r="B37" s="20"/>
      <c r="C37" s="20"/>
      <c r="D37" s="20"/>
      <c r="E37" s="20"/>
      <c r="F37" s="21"/>
      <c r="G37" s="20"/>
      <c r="H37" s="53"/>
    </row>
    <row r="38" spans="2:8" s="22" customFormat="1" x14ac:dyDescent="0.25">
      <c r="B38" s="20"/>
      <c r="C38" s="20"/>
      <c r="D38" s="20"/>
      <c r="E38" s="20"/>
      <c r="F38" s="21"/>
      <c r="G38" s="20"/>
      <c r="H38" s="53"/>
    </row>
    <row r="39" spans="2:8" s="22" customFormat="1" x14ac:dyDescent="0.25">
      <c r="B39" s="20"/>
      <c r="C39" s="20"/>
      <c r="D39" s="20"/>
      <c r="E39" s="20"/>
      <c r="F39" s="21"/>
      <c r="G39" s="20"/>
      <c r="H39" s="53"/>
    </row>
    <row r="40" spans="2:8" s="22" customFormat="1" x14ac:dyDescent="0.25">
      <c r="B40" s="20"/>
      <c r="C40" s="20"/>
      <c r="D40" s="20"/>
      <c r="E40" s="20"/>
      <c r="F40" s="21"/>
      <c r="G40" s="20"/>
      <c r="H40" s="53"/>
    </row>
    <row r="41" spans="2:8" x14ac:dyDescent="0.25">
      <c r="B41" s="75" t="str">
        <f>'1. Sõidu-ja lähetuskulud'!B41:G41</f>
        <v>Aruandlusperioodi pp/kk/aaaa-31/05/2020 kulud kokku</v>
      </c>
      <c r="C41" s="76"/>
      <c r="D41" s="76"/>
      <c r="E41" s="76"/>
      <c r="F41" s="76"/>
      <c r="G41" s="76"/>
      <c r="H41" s="61">
        <f>SUM(H24:H40)</f>
        <v>0</v>
      </c>
    </row>
    <row r="42" spans="2:8" x14ac:dyDescent="0.25">
      <c r="B42" s="75" t="s">
        <v>77</v>
      </c>
      <c r="C42" s="76"/>
      <c r="D42" s="76"/>
      <c r="E42" s="76"/>
      <c r="F42" s="76"/>
      <c r="G42" s="76"/>
      <c r="H42" s="61">
        <f>H23+H41</f>
        <v>0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2"/>
  <sheetViews>
    <sheetView topLeftCell="A13" zoomScaleNormal="100" workbookViewId="0">
      <selection activeCell="M41" sqref="M41"/>
    </sheetView>
  </sheetViews>
  <sheetFormatPr defaultRowHeight="15.75" x14ac:dyDescent="0.25"/>
  <cols>
    <col min="1" max="1" width="2.5703125" style="14" customWidth="1"/>
    <col min="2" max="2" width="9.140625" style="14"/>
    <col min="3" max="3" width="18.28515625" style="14" customWidth="1"/>
    <col min="4" max="4" width="25.5703125" style="14" customWidth="1"/>
    <col min="5" max="5" width="16.7109375" style="10" customWidth="1"/>
    <col min="6" max="7" width="15.7109375" style="10" customWidth="1"/>
    <col min="8" max="8" width="15.42578125" style="14" customWidth="1"/>
    <col min="9" max="16384" width="9.140625" style="14"/>
  </cols>
  <sheetData>
    <row r="1" spans="2:8" x14ac:dyDescent="0.25">
      <c r="B1" s="3" t="s">
        <v>106</v>
      </c>
      <c r="C1" s="3"/>
    </row>
    <row r="3" spans="2:8" x14ac:dyDescent="0.25">
      <c r="B3" s="12"/>
      <c r="C3" s="75" t="s">
        <v>4</v>
      </c>
      <c r="D3" s="76"/>
      <c r="E3" s="76"/>
      <c r="F3" s="76"/>
      <c r="G3" s="76"/>
      <c r="H3" s="162" t="s">
        <v>8</v>
      </c>
    </row>
    <row r="4" spans="2:8" ht="15.75" customHeight="1" x14ac:dyDescent="0.25">
      <c r="B4" s="157" t="s">
        <v>1</v>
      </c>
      <c r="C4" s="15" t="s">
        <v>48</v>
      </c>
      <c r="D4" s="79"/>
      <c r="E4" s="79"/>
      <c r="F4" s="79"/>
      <c r="G4" s="79"/>
      <c r="H4" s="163"/>
    </row>
    <row r="5" spans="2:8" ht="31.5" x14ac:dyDescent="0.25">
      <c r="B5" s="158"/>
      <c r="C5" s="5" t="s">
        <v>24</v>
      </c>
      <c r="D5" s="5" t="s">
        <v>25</v>
      </c>
      <c r="E5" s="5" t="s">
        <v>26</v>
      </c>
      <c r="F5" s="5" t="s">
        <v>27</v>
      </c>
      <c r="G5" s="15" t="s">
        <v>28</v>
      </c>
      <c r="H5" s="164"/>
    </row>
    <row r="6" spans="2:8" s="22" customFormat="1" x14ac:dyDescent="0.25">
      <c r="B6" s="20"/>
      <c r="C6" s="20"/>
      <c r="D6" s="20"/>
      <c r="E6" s="20"/>
      <c r="F6" s="21"/>
      <c r="G6" s="20"/>
      <c r="H6" s="53"/>
    </row>
    <row r="7" spans="2:8" s="22" customFormat="1" x14ac:dyDescent="0.25">
      <c r="B7" s="20"/>
      <c r="C7" s="20"/>
      <c r="D7" s="20"/>
      <c r="E7" s="20"/>
      <c r="F7" s="21"/>
      <c r="G7" s="20"/>
      <c r="H7" s="53"/>
    </row>
    <row r="8" spans="2:8" s="22" customFormat="1" x14ac:dyDescent="0.25">
      <c r="B8" s="20"/>
      <c r="C8" s="20"/>
      <c r="D8" s="20"/>
      <c r="E8" s="20"/>
      <c r="F8" s="21"/>
      <c r="G8" s="20"/>
      <c r="H8" s="53"/>
    </row>
    <row r="9" spans="2:8" s="22" customFormat="1" x14ac:dyDescent="0.25">
      <c r="B9" s="20"/>
      <c r="C9" s="20"/>
      <c r="D9" s="20"/>
      <c r="E9" s="20"/>
      <c r="F9" s="21"/>
      <c r="G9" s="20"/>
      <c r="H9" s="53"/>
    </row>
    <row r="10" spans="2:8" s="22" customFormat="1" x14ac:dyDescent="0.25">
      <c r="B10" s="20"/>
      <c r="C10" s="20"/>
      <c r="D10" s="20"/>
      <c r="E10" s="20"/>
      <c r="F10" s="21"/>
      <c r="G10" s="20"/>
      <c r="H10" s="53"/>
    </row>
    <row r="11" spans="2:8" s="22" customFormat="1" x14ac:dyDescent="0.25">
      <c r="B11" s="20"/>
      <c r="C11" s="20"/>
      <c r="D11" s="20"/>
      <c r="E11" s="20"/>
      <c r="F11" s="21"/>
      <c r="G11" s="20"/>
      <c r="H11" s="53"/>
    </row>
    <row r="12" spans="2:8" s="22" customFormat="1" x14ac:dyDescent="0.25">
      <c r="B12" s="20"/>
      <c r="C12" s="20"/>
      <c r="D12" s="20"/>
      <c r="E12" s="20"/>
      <c r="F12" s="21"/>
      <c r="G12" s="20"/>
      <c r="H12" s="53"/>
    </row>
    <row r="13" spans="2:8" s="22" customFormat="1" x14ac:dyDescent="0.25">
      <c r="B13" s="20"/>
      <c r="C13" s="20"/>
      <c r="D13" s="20"/>
      <c r="E13" s="20"/>
      <c r="F13" s="21"/>
      <c r="G13" s="20"/>
      <c r="H13" s="53"/>
    </row>
    <row r="14" spans="2:8" s="22" customFormat="1" x14ac:dyDescent="0.25">
      <c r="B14" s="20"/>
      <c r="C14" s="20"/>
      <c r="D14" s="20"/>
      <c r="E14" s="20"/>
      <c r="F14" s="21"/>
      <c r="G14" s="20"/>
      <c r="H14" s="53"/>
    </row>
    <row r="15" spans="2:8" s="22" customFormat="1" x14ac:dyDescent="0.25">
      <c r="B15" s="20"/>
      <c r="C15" s="20"/>
      <c r="D15" s="20"/>
      <c r="E15" s="20"/>
      <c r="F15" s="21"/>
      <c r="G15" s="20"/>
      <c r="H15" s="53"/>
    </row>
    <row r="16" spans="2:8" s="22" customFormat="1" x14ac:dyDescent="0.25">
      <c r="B16" s="20"/>
      <c r="C16" s="20"/>
      <c r="D16" s="20"/>
      <c r="E16" s="20"/>
      <c r="F16" s="21"/>
      <c r="G16" s="20"/>
      <c r="H16" s="53"/>
    </row>
    <row r="17" spans="2:8" s="22" customFormat="1" x14ac:dyDescent="0.25">
      <c r="B17" s="20"/>
      <c r="C17" s="20"/>
      <c r="D17" s="20"/>
      <c r="E17" s="20"/>
      <c r="F17" s="21"/>
      <c r="G17" s="20"/>
      <c r="H17" s="53"/>
    </row>
    <row r="18" spans="2:8" s="22" customFormat="1" x14ac:dyDescent="0.25">
      <c r="B18" s="20"/>
      <c r="C18" s="20"/>
      <c r="D18" s="20"/>
      <c r="E18" s="20"/>
      <c r="F18" s="21"/>
      <c r="G18" s="20"/>
      <c r="H18" s="53"/>
    </row>
    <row r="19" spans="2:8" s="22" customFormat="1" x14ac:dyDescent="0.25">
      <c r="B19" s="20"/>
      <c r="C19" s="20"/>
      <c r="D19" s="20"/>
      <c r="E19" s="20"/>
      <c r="F19" s="21"/>
      <c r="G19" s="20"/>
      <c r="H19" s="53"/>
    </row>
    <row r="20" spans="2:8" s="22" customFormat="1" x14ac:dyDescent="0.25">
      <c r="B20" s="20"/>
      <c r="C20" s="20"/>
      <c r="D20" s="20"/>
      <c r="E20" s="20"/>
      <c r="F20" s="21"/>
      <c r="G20" s="20"/>
      <c r="H20" s="53"/>
    </row>
    <row r="21" spans="2:8" s="22" customFormat="1" x14ac:dyDescent="0.25">
      <c r="B21" s="20"/>
      <c r="C21" s="20"/>
      <c r="D21" s="20"/>
      <c r="E21" s="20"/>
      <c r="F21" s="21"/>
      <c r="G21" s="20"/>
      <c r="H21" s="53"/>
    </row>
    <row r="22" spans="2:8" s="22" customFormat="1" x14ac:dyDescent="0.25">
      <c r="B22" s="20"/>
      <c r="C22" s="20"/>
      <c r="D22" s="20"/>
      <c r="E22" s="20"/>
      <c r="F22" s="21"/>
      <c r="G22" s="20"/>
      <c r="H22" s="53"/>
    </row>
    <row r="23" spans="2:8" x14ac:dyDescent="0.25">
      <c r="B23" s="75" t="str">
        <f>'1. Sõidu-ja lähetuskulud'!B23</f>
        <v>Aruandlusperioodi 15/08/2019-pp/kk/aaaa kulud kokku</v>
      </c>
      <c r="C23" s="76"/>
      <c r="D23" s="76"/>
      <c r="E23" s="76"/>
      <c r="F23" s="76"/>
      <c r="G23" s="76"/>
      <c r="H23" s="61">
        <f>SUM(H6:H22)</f>
        <v>0</v>
      </c>
    </row>
    <row r="24" spans="2:8" s="22" customFormat="1" x14ac:dyDescent="0.25">
      <c r="B24" s="20"/>
      <c r="C24" s="20"/>
      <c r="D24" s="20"/>
      <c r="E24" s="20"/>
      <c r="F24" s="21"/>
      <c r="G24" s="20"/>
      <c r="H24" s="53"/>
    </row>
    <row r="25" spans="2:8" s="22" customFormat="1" x14ac:dyDescent="0.25">
      <c r="B25" s="20"/>
      <c r="C25" s="20"/>
      <c r="D25" s="20"/>
      <c r="E25" s="20"/>
      <c r="F25" s="21"/>
      <c r="G25" s="20"/>
      <c r="H25" s="53"/>
    </row>
    <row r="26" spans="2:8" s="22" customFormat="1" x14ac:dyDescent="0.25">
      <c r="B26" s="20"/>
      <c r="C26" s="20"/>
      <c r="D26" s="20"/>
      <c r="E26" s="20"/>
      <c r="F26" s="21"/>
      <c r="G26" s="20"/>
      <c r="H26" s="53"/>
    </row>
    <row r="27" spans="2:8" s="22" customFormat="1" x14ac:dyDescent="0.25">
      <c r="B27" s="20"/>
      <c r="C27" s="20"/>
      <c r="D27" s="20"/>
      <c r="E27" s="20"/>
      <c r="F27" s="21"/>
      <c r="G27" s="20"/>
      <c r="H27" s="53"/>
    </row>
    <row r="28" spans="2:8" s="22" customFormat="1" x14ac:dyDescent="0.25">
      <c r="B28" s="20"/>
      <c r="C28" s="20"/>
      <c r="D28" s="20"/>
      <c r="E28" s="20"/>
      <c r="F28" s="21"/>
      <c r="G28" s="20"/>
      <c r="H28" s="53"/>
    </row>
    <row r="29" spans="2:8" s="22" customFormat="1" x14ac:dyDescent="0.25">
      <c r="B29" s="20"/>
      <c r="C29" s="20"/>
      <c r="D29" s="20"/>
      <c r="E29" s="20"/>
      <c r="F29" s="21"/>
      <c r="G29" s="20"/>
      <c r="H29" s="53"/>
    </row>
    <row r="30" spans="2:8" s="22" customFormat="1" x14ac:dyDescent="0.25">
      <c r="B30" s="20"/>
      <c r="C30" s="20"/>
      <c r="D30" s="20"/>
      <c r="E30" s="20"/>
      <c r="F30" s="21"/>
      <c r="G30" s="20"/>
      <c r="H30" s="53"/>
    </row>
    <row r="31" spans="2:8" s="22" customFormat="1" x14ac:dyDescent="0.25">
      <c r="B31" s="20"/>
      <c r="C31" s="20"/>
      <c r="D31" s="20"/>
      <c r="E31" s="20"/>
      <c r="F31" s="21"/>
      <c r="G31" s="20"/>
      <c r="H31" s="53"/>
    </row>
    <row r="32" spans="2:8" s="22" customFormat="1" x14ac:dyDescent="0.25">
      <c r="B32" s="20"/>
      <c r="C32" s="20"/>
      <c r="D32" s="20"/>
      <c r="E32" s="20"/>
      <c r="F32" s="21"/>
      <c r="G32" s="20"/>
      <c r="H32" s="53"/>
    </row>
    <row r="33" spans="2:8" s="22" customFormat="1" x14ac:dyDescent="0.25">
      <c r="B33" s="20"/>
      <c r="C33" s="20"/>
      <c r="D33" s="20"/>
      <c r="E33" s="20"/>
      <c r="F33" s="21"/>
      <c r="G33" s="20"/>
      <c r="H33" s="53"/>
    </row>
    <row r="34" spans="2:8" s="22" customFormat="1" x14ac:dyDescent="0.25">
      <c r="B34" s="20"/>
      <c r="C34" s="20"/>
      <c r="D34" s="20"/>
      <c r="E34" s="20"/>
      <c r="F34" s="21"/>
      <c r="G34" s="20"/>
      <c r="H34" s="53"/>
    </row>
    <row r="35" spans="2:8" s="22" customFormat="1" x14ac:dyDescent="0.25">
      <c r="B35" s="20"/>
      <c r="C35" s="20"/>
      <c r="D35" s="20"/>
      <c r="E35" s="20"/>
      <c r="F35" s="21"/>
      <c r="G35" s="20"/>
      <c r="H35" s="53"/>
    </row>
    <row r="36" spans="2:8" s="22" customFormat="1" x14ac:dyDescent="0.25">
      <c r="B36" s="20"/>
      <c r="C36" s="20"/>
      <c r="D36" s="20"/>
      <c r="E36" s="20"/>
      <c r="F36" s="21"/>
      <c r="G36" s="20"/>
      <c r="H36" s="53"/>
    </row>
    <row r="37" spans="2:8" s="22" customFormat="1" x14ac:dyDescent="0.25">
      <c r="B37" s="20"/>
      <c r="C37" s="20"/>
      <c r="D37" s="20"/>
      <c r="E37" s="20"/>
      <c r="F37" s="21"/>
      <c r="G37" s="20"/>
      <c r="H37" s="53"/>
    </row>
    <row r="38" spans="2:8" s="22" customFormat="1" x14ac:dyDescent="0.25">
      <c r="B38" s="20"/>
      <c r="C38" s="20"/>
      <c r="D38" s="20"/>
      <c r="E38" s="20"/>
      <c r="F38" s="21"/>
      <c r="G38" s="20"/>
      <c r="H38" s="53"/>
    </row>
    <row r="39" spans="2:8" s="22" customFormat="1" x14ac:dyDescent="0.25">
      <c r="B39" s="20"/>
      <c r="C39" s="20"/>
      <c r="D39" s="20"/>
      <c r="E39" s="20"/>
      <c r="F39" s="21"/>
      <c r="G39" s="20"/>
      <c r="H39" s="53"/>
    </row>
    <row r="40" spans="2:8" s="22" customFormat="1" x14ac:dyDescent="0.25">
      <c r="B40" s="20"/>
      <c r="C40" s="20"/>
      <c r="D40" s="20"/>
      <c r="E40" s="20"/>
      <c r="F40" s="21"/>
      <c r="G40" s="20"/>
      <c r="H40" s="53"/>
    </row>
    <row r="41" spans="2:8" x14ac:dyDescent="0.25">
      <c r="B41" s="75" t="str">
        <f>'1. Sõidu-ja lähetuskulud'!B41:G41</f>
        <v>Aruandlusperioodi pp/kk/aaaa-31/05/2020 kulud kokku</v>
      </c>
      <c r="C41" s="76"/>
      <c r="D41" s="76"/>
      <c r="E41" s="76"/>
      <c r="F41" s="76"/>
      <c r="G41" s="76"/>
      <c r="H41" s="61">
        <f>SUM(H24:H40)</f>
        <v>0</v>
      </c>
    </row>
    <row r="42" spans="2:8" x14ac:dyDescent="0.25">
      <c r="B42" s="75" t="s">
        <v>52</v>
      </c>
      <c r="C42" s="76"/>
      <c r="D42" s="76"/>
      <c r="E42" s="76"/>
      <c r="F42" s="76"/>
      <c r="G42" s="76"/>
      <c r="H42" s="61">
        <f>H23+H41</f>
        <v>0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4" t="s">
        <v>16</v>
      </c>
    </row>
    <row r="2" spans="1:1" ht="15.75" x14ac:dyDescent="0.25">
      <c r="A2" s="14" t="s">
        <v>17</v>
      </c>
    </row>
    <row r="3" spans="1:1" ht="15.75" x14ac:dyDescent="0.25">
      <c r="A3" s="14" t="s">
        <v>18</v>
      </c>
    </row>
    <row r="6" spans="1:1" ht="15.75" x14ac:dyDescent="0.25">
      <c r="A6" s="14" t="s">
        <v>20</v>
      </c>
    </row>
    <row r="7" spans="1:1" ht="15.75" x14ac:dyDescent="0.25">
      <c r="A7" s="14" t="s">
        <v>50</v>
      </c>
    </row>
    <row r="8" spans="1:1" s="10" customFormat="1" ht="15.75" x14ac:dyDescent="0.25">
      <c r="A8" s="14" t="s">
        <v>29</v>
      </c>
    </row>
    <row r="9" spans="1:1" ht="15.75" x14ac:dyDescent="0.25">
      <c r="A9" s="14" t="s">
        <v>30</v>
      </c>
    </row>
    <row r="12" spans="1:1" ht="15.75" x14ac:dyDescent="0.25">
      <c r="A12" s="14" t="s">
        <v>43</v>
      </c>
    </row>
    <row r="13" spans="1:1" ht="15.75" x14ac:dyDescent="0.25">
      <c r="A13" s="14" t="s">
        <v>44</v>
      </c>
    </row>
    <row r="14" spans="1:1" ht="15.75" x14ac:dyDescent="0.25">
      <c r="A14" s="1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Eelarve</vt:lpstr>
      <vt:lpstr>Maksed</vt:lpstr>
      <vt:lpstr>KULUARUANDE KOOND</vt:lpstr>
      <vt:lpstr>1. Sõidu-ja lähetuskulud</vt:lpstr>
      <vt:lpstr> 2. Avalikustamise kulud</vt:lpstr>
      <vt:lpstr>3.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Merje Joll</cp:lastModifiedBy>
  <cp:lastPrinted>2015-03-09T14:28:19Z</cp:lastPrinted>
  <dcterms:created xsi:type="dcterms:W3CDTF">2014-06-17T10:19:13Z</dcterms:created>
  <dcterms:modified xsi:type="dcterms:W3CDTF">2019-07-24T12:53:42Z</dcterms:modified>
</cp:coreProperties>
</file>