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/>
  <mc:AlternateContent xmlns:mc="http://schemas.openxmlformats.org/markup-compatibility/2006">
    <mc:Choice Requires="x15">
      <x15ac:absPath xmlns:x15ac="http://schemas.microsoft.com/office/spreadsheetml/2010/11/ac" url="https://tartuulikool.sharepoint.com/sites/RadikaliseerumiseprojektRadi22/Shared Documents/General/Taotlemisega seotud materjalid/"/>
    </mc:Choice>
  </mc:AlternateContent>
  <xr:revisionPtr revIDLastSave="463" documentId="13_ncr:1_{9062A9C3-131D-4B3C-B363-171B4C9F62F0}" xr6:coauthVersionLast="47" xr6:coauthVersionMax="47" xr10:uidLastSave="{7CDBD753-68F2-4822-BCCC-D878F31F2BC7}"/>
  <bookViews>
    <workbookView xWindow="-110" yWindow="-110" windowWidth="19420" windowHeight="11500" activeTab="1" xr2:uid="{00000000-000D-0000-FFFF-FFFF00000000}"/>
  </bookViews>
  <sheets>
    <sheet name="Koondeelarve" sheetId="9" r:id="rId1"/>
    <sheet name="Personali koormus ja tasud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9" l="1"/>
  <c r="C3" i="9"/>
  <c r="U7" i="1"/>
  <c r="U11" i="1"/>
  <c r="U5" i="1"/>
  <c r="U9" i="1"/>
  <c r="U13" i="1"/>
  <c r="U19" i="1"/>
  <c r="U23" i="1"/>
  <c r="U15" i="1"/>
  <c r="U17" i="1"/>
  <c r="U21" i="1"/>
  <c r="B8" i="9"/>
  <c r="B7" i="9"/>
  <c r="B6" i="9"/>
  <c r="B5" i="9"/>
  <c r="D11" i="9"/>
  <c r="C11" i="9" s="1"/>
  <c r="B12" i="9"/>
  <c r="B13" i="9" s="1"/>
  <c r="U25" i="1" l="1"/>
  <c r="C10" i="9"/>
  <c r="B10" i="9" l="1"/>
</calcChain>
</file>

<file path=xl/sharedStrings.xml><?xml version="1.0" encoding="utf-8"?>
<sst xmlns="http://schemas.openxmlformats.org/spreadsheetml/2006/main" count="57" uniqueCount="46">
  <si>
    <t>Eelarve</t>
  </si>
  <si>
    <t>Kokku</t>
  </si>
  <si>
    <t>Tartu Ülikool</t>
  </si>
  <si>
    <t>Tallinna Ülikool</t>
  </si>
  <si>
    <t>Personalikulud:</t>
  </si>
  <si>
    <t>Töötajate töötasud koos kõigige riiklike maksudega, maksetega ja seadusest tulenevate hüvitistega</t>
  </si>
  <si>
    <t>Muud kulud:</t>
  </si>
  <si>
    <t>Lähetused: majutuskulud, sõidukulud, päevarahad</t>
  </si>
  <si>
    <t>Mõõtevahendi loaga seotud kulud</t>
  </si>
  <si>
    <t>Andmekogumisega seotud kulud (vajadusel ruumirent, värbamisega seotud kulud, nt sotsiaalmeediaturundus)</t>
  </si>
  <si>
    <t>Kaudsed kulud:</t>
  </si>
  <si>
    <t>Üldkululõiv</t>
  </si>
  <si>
    <t>Käibemaks</t>
  </si>
  <si>
    <t>Kulud kokku:</t>
  </si>
  <si>
    <t>Uuringurühma liikme nimi</t>
  </si>
  <si>
    <t>Uuringurühma liikme roll</t>
  </si>
  <si>
    <t>kokku (EUR)</t>
  </si>
  <si>
    <t>mai</t>
  </si>
  <si>
    <t>juuni</t>
  </si>
  <si>
    <t>juuli</t>
  </si>
  <si>
    <t>aug</t>
  </si>
  <si>
    <t>sept</t>
  </si>
  <si>
    <t>okt</t>
  </si>
  <si>
    <t>nov</t>
  </si>
  <si>
    <t>dets</t>
  </si>
  <si>
    <t>jaan</t>
  </si>
  <si>
    <t>veebr</t>
  </si>
  <si>
    <t>märts</t>
  </si>
  <si>
    <t>aprill</t>
  </si>
  <si>
    <t>Anneli Soo</t>
  </si>
  <si>
    <t>projektijuht</t>
  </si>
  <si>
    <t>Mari-Liis Mägi</t>
  </si>
  <si>
    <t>riskihindamise ekspert</t>
  </si>
  <si>
    <t>Oksana Belova-Dalton</t>
  </si>
  <si>
    <t>terrorismiuuringute ekspert</t>
  </si>
  <si>
    <t>Kariina Laas</t>
  </si>
  <si>
    <t>põhitäitja</t>
  </si>
  <si>
    <t>Karin Täht</t>
  </si>
  <si>
    <t>psühhomeetria ekspert</t>
  </si>
  <si>
    <t>Kristjan Kask</t>
  </si>
  <si>
    <t>Valeri Murnikov</t>
  </si>
  <si>
    <t>Helen Urmann</t>
  </si>
  <si>
    <t>Reio Astla</t>
  </si>
  <si>
    <t>täitja (magistrant)</t>
  </si>
  <si>
    <t>Diana Kõmmus</t>
  </si>
  <si>
    <t>täitja (doktorant)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</si>
</sst>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theme="4" tint="-0.499984740745262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b/>
      <sz val="11"/>
      <color rgb="FF666666"/>
      <name val="Calibri"/>
      <family val="2"/>
      <charset val="186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EFEFEF"/>
        <bgColor rgb="FFEFEFEF"/>
      </patternFill>
    </fill>
    <fill>
      <patternFill patternType="solid">
        <fgColor theme="6" tint="0.59999389629810485"/>
        <bgColor rgb="FFEFEFEF"/>
      </patternFill>
    </fill>
    <fill>
      <patternFill patternType="solid">
        <fgColor theme="6" tint="0.59999389629810485"/>
        <bgColor rgb="FFD9D9D9"/>
      </patternFill>
    </fill>
    <fill>
      <patternFill patternType="solid">
        <fgColor theme="6" tint="0.79998168889431442"/>
        <bgColor rgb="FFD9D9D9"/>
      </patternFill>
    </fill>
    <fill>
      <patternFill patternType="solid">
        <fgColor theme="6" tint="0.79998168889431442"/>
        <bgColor rgb="FFEFEFEF"/>
      </patternFill>
    </fill>
    <fill>
      <patternFill patternType="solid">
        <fgColor theme="4" tint="-0.249977111117893"/>
        <bgColor rgb="FFEFEFEF"/>
      </patternFill>
    </fill>
    <fill>
      <patternFill patternType="solid">
        <fgColor theme="6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2" fillId="0" borderId="0"/>
  </cellStyleXfs>
  <cellXfs count="42">
    <xf numFmtId="0" fontId="0" fillId="0" borderId="0" xfId="0"/>
    <xf numFmtId="1" fontId="0" fillId="0" borderId="1" xfId="0" applyNumberForma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wrapText="1"/>
    </xf>
    <xf numFmtId="0" fontId="5" fillId="2" borderId="1" xfId="0" applyFont="1" applyFill="1" applyBorder="1" applyAlignment="1">
      <alignment wrapText="1"/>
    </xf>
    <xf numFmtId="0" fontId="1" fillId="0" borderId="1" xfId="0" applyFont="1" applyBorder="1" applyAlignment="1">
      <alignment wrapText="1"/>
    </xf>
    <xf numFmtId="0" fontId="7" fillId="5" borderId="1" xfId="0" applyFont="1" applyFill="1" applyBorder="1" applyAlignment="1">
      <alignment horizontal="center"/>
    </xf>
    <xf numFmtId="0" fontId="7" fillId="6" borderId="1" xfId="0" applyFont="1" applyFill="1" applyBorder="1" applyAlignment="1">
      <alignment horizontal="center"/>
    </xf>
    <xf numFmtId="0" fontId="7" fillId="7" borderId="1" xfId="0" applyFont="1" applyFill="1" applyBorder="1" applyAlignment="1">
      <alignment horizontal="center"/>
    </xf>
    <xf numFmtId="0" fontId="7" fillId="8" borderId="1" xfId="0" applyFont="1" applyFill="1" applyBorder="1" applyAlignment="1">
      <alignment horizontal="center"/>
    </xf>
    <xf numFmtId="0" fontId="0" fillId="0" borderId="1" xfId="0" applyBorder="1"/>
    <xf numFmtId="1" fontId="0" fillId="0" borderId="0" xfId="0" applyNumberFormat="1"/>
    <xf numFmtId="9" fontId="0" fillId="0" borderId="1" xfId="0" applyNumberFormat="1" applyBorder="1"/>
    <xf numFmtId="1" fontId="6" fillId="3" borderId="6" xfId="0" applyNumberFormat="1" applyFont="1" applyFill="1" applyBorder="1"/>
    <xf numFmtId="1" fontId="0" fillId="2" borderId="2" xfId="0" applyNumberFormat="1" applyFill="1" applyBorder="1" applyAlignment="1">
      <alignment horizontal="left"/>
    </xf>
    <xf numFmtId="1" fontId="0" fillId="2" borderId="3" xfId="0" applyNumberFormat="1" applyFill="1" applyBorder="1" applyAlignment="1">
      <alignment horizontal="left"/>
    </xf>
    <xf numFmtId="1" fontId="0" fillId="2" borderId="4" xfId="0" applyNumberFormat="1" applyFill="1" applyBorder="1" applyAlignment="1">
      <alignment horizontal="left"/>
    </xf>
    <xf numFmtId="1" fontId="6" fillId="3" borderId="2" xfId="0" applyNumberFormat="1" applyFont="1" applyFill="1" applyBorder="1" applyAlignment="1">
      <alignment horizontal="left"/>
    </xf>
    <xf numFmtId="1" fontId="6" fillId="3" borderId="3" xfId="0" applyNumberFormat="1" applyFont="1" applyFill="1" applyBorder="1" applyAlignment="1">
      <alignment horizontal="left"/>
    </xf>
    <xf numFmtId="1" fontId="6" fillId="3" borderId="4" xfId="0" applyNumberFormat="1" applyFont="1" applyFill="1" applyBorder="1" applyAlignment="1">
      <alignment horizontal="left"/>
    </xf>
    <xf numFmtId="0" fontId="5" fillId="2" borderId="2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left"/>
    </xf>
    <xf numFmtId="0" fontId="5" fillId="2" borderId="4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5" fillId="2" borderId="2" xfId="0" applyFont="1" applyFill="1" applyBorder="1" applyAlignment="1">
      <alignment horizontal="left" wrapText="1"/>
    </xf>
    <xf numFmtId="0" fontId="5" fillId="2" borderId="3" xfId="0" applyFont="1" applyFill="1" applyBorder="1" applyAlignment="1">
      <alignment horizontal="left" wrapText="1"/>
    </xf>
    <xf numFmtId="0" fontId="5" fillId="2" borderId="4" xfId="0" applyFont="1" applyFill="1" applyBorder="1" applyAlignment="1">
      <alignment horizontal="left" wrapText="1"/>
    </xf>
    <xf numFmtId="0" fontId="6" fillId="3" borderId="1" xfId="0" applyFont="1" applyFill="1" applyBorder="1" applyAlignment="1">
      <alignment horizontal="center"/>
    </xf>
    <xf numFmtId="0" fontId="6" fillId="9" borderId="5" xfId="0" applyFont="1" applyFill="1" applyBorder="1" applyAlignment="1">
      <alignment horizontal="center"/>
    </xf>
    <xf numFmtId="0" fontId="6" fillId="9" borderId="6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7" fillId="10" borderId="1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7" fillId="4" borderId="4" xfId="0" applyFont="1" applyFill="1" applyBorder="1" applyAlignment="1">
      <alignment horizontal="center"/>
    </xf>
    <xf numFmtId="0" fontId="0" fillId="0" borderId="7" xfId="0" applyFill="1" applyBorder="1"/>
    <xf numFmtId="1" fontId="0" fillId="0" borderId="5" xfId="0" applyNumberFormat="1" applyBorder="1" applyAlignment="1">
      <alignment horizontal="center"/>
    </xf>
    <xf numFmtId="1" fontId="0" fillId="0" borderId="6" xfId="0" applyNumberFormat="1" applyBorder="1" applyAlignment="1">
      <alignment horizontal="center"/>
    </xf>
  </cellXfs>
  <cellStyles count="2">
    <cellStyle name="Normaallaad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3"/>
  <sheetViews>
    <sheetView zoomScale="80" zoomScaleNormal="80" workbookViewId="0">
      <selection activeCell="B3" sqref="B3"/>
    </sheetView>
  </sheetViews>
  <sheetFormatPr defaultColWidth="8.81640625" defaultRowHeight="14.5" x14ac:dyDescent="0.35"/>
  <cols>
    <col min="1" max="1" width="33.453125" customWidth="1"/>
    <col min="2" max="15" width="11.54296875" customWidth="1"/>
  </cols>
  <sheetData>
    <row r="1" spans="1:15" ht="48.65" customHeight="1" x14ac:dyDescent="0.45">
      <c r="A1" s="2" t="s">
        <v>0</v>
      </c>
      <c r="B1" s="2" t="s">
        <v>1</v>
      </c>
      <c r="C1" s="3" t="s">
        <v>2</v>
      </c>
      <c r="D1" s="3" t="s">
        <v>3</v>
      </c>
    </row>
    <row r="2" spans="1:15" ht="15.75" customHeight="1" x14ac:dyDescent="0.35">
      <c r="A2" s="21" t="s">
        <v>4</v>
      </c>
      <c r="B2" s="22"/>
      <c r="C2" s="22"/>
      <c r="D2" s="23"/>
      <c r="L2" s="24"/>
      <c r="M2" s="26"/>
      <c r="N2" s="24"/>
      <c r="O2" s="25"/>
    </row>
    <row r="3" spans="1:15" ht="43.5" x14ac:dyDescent="0.35">
      <c r="A3" s="4" t="s">
        <v>5</v>
      </c>
      <c r="B3" s="1">
        <f>C3+D3</f>
        <v>92908</v>
      </c>
      <c r="C3" s="1">
        <f>C11-C10-C7-C6-C5</f>
        <v>67708</v>
      </c>
      <c r="D3" s="1">
        <v>25200</v>
      </c>
      <c r="L3" s="24"/>
      <c r="M3" s="26"/>
      <c r="N3" s="24"/>
      <c r="O3" s="25"/>
    </row>
    <row r="4" spans="1:15" ht="18.649999999999999" customHeight="1" x14ac:dyDescent="0.35">
      <c r="A4" s="21" t="s">
        <v>6</v>
      </c>
      <c r="B4" s="22"/>
      <c r="C4" s="22"/>
      <c r="D4" s="23"/>
    </row>
    <row r="5" spans="1:15" ht="29" x14ac:dyDescent="0.35">
      <c r="A5" s="4" t="s">
        <v>7</v>
      </c>
      <c r="B5" s="1">
        <f>C5+D5</f>
        <v>500</v>
      </c>
      <c r="C5" s="1">
        <v>500</v>
      </c>
      <c r="D5" s="1"/>
    </row>
    <row r="6" spans="1:15" ht="17.5" customHeight="1" x14ac:dyDescent="0.35">
      <c r="A6" s="4" t="s">
        <v>8</v>
      </c>
      <c r="B6" s="1">
        <f>C6+D6</f>
        <v>3000</v>
      </c>
      <c r="C6" s="1">
        <v>3000</v>
      </c>
      <c r="D6" s="1"/>
      <c r="F6" s="12"/>
    </row>
    <row r="7" spans="1:15" ht="58" x14ac:dyDescent="0.35">
      <c r="A7" s="4" t="s">
        <v>9</v>
      </c>
      <c r="B7" s="1">
        <f>C7+D7</f>
        <v>600</v>
      </c>
      <c r="C7" s="1">
        <v>600</v>
      </c>
      <c r="D7" s="1"/>
    </row>
    <row r="8" spans="1:15" x14ac:dyDescent="0.35">
      <c r="A8" s="4" t="s">
        <v>6</v>
      </c>
      <c r="B8" s="1">
        <f>C8+D8</f>
        <v>0</v>
      </c>
      <c r="C8" s="1"/>
      <c r="D8" s="1"/>
    </row>
    <row r="9" spans="1:15" x14ac:dyDescent="0.35">
      <c r="A9" s="27" t="s">
        <v>10</v>
      </c>
      <c r="B9" s="28"/>
      <c r="C9" s="28"/>
      <c r="D9" s="29"/>
    </row>
    <row r="10" spans="1:15" x14ac:dyDescent="0.35">
      <c r="A10" s="4" t="s">
        <v>11</v>
      </c>
      <c r="B10" s="1">
        <f>C10+D10</f>
        <v>22992</v>
      </c>
      <c r="C10" s="1">
        <f>C11*0.2</f>
        <v>17952</v>
      </c>
      <c r="D10" s="1">
        <v>5040</v>
      </c>
    </row>
    <row r="11" spans="1:15" x14ac:dyDescent="0.35">
      <c r="A11" s="6" t="s">
        <v>1</v>
      </c>
      <c r="B11" s="1">
        <v>120000</v>
      </c>
      <c r="C11" s="1">
        <f>B11-D11</f>
        <v>89760</v>
      </c>
      <c r="D11" s="1">
        <f>D3+D10</f>
        <v>30240</v>
      </c>
    </row>
    <row r="12" spans="1:15" x14ac:dyDescent="0.35">
      <c r="A12" s="5" t="s">
        <v>12</v>
      </c>
      <c r="B12" s="15">
        <f>B11*0.24</f>
        <v>28800</v>
      </c>
      <c r="C12" s="16"/>
      <c r="D12" s="17"/>
    </row>
    <row r="13" spans="1:15" x14ac:dyDescent="0.35">
      <c r="A13" s="5" t="s">
        <v>13</v>
      </c>
      <c r="B13" s="18">
        <f>B11+B12</f>
        <v>148800</v>
      </c>
      <c r="C13" s="19"/>
      <c r="D13" s="20"/>
    </row>
  </sheetData>
  <mergeCells count="9">
    <mergeCell ref="B12:D12"/>
    <mergeCell ref="B13:D13"/>
    <mergeCell ref="A2:D2"/>
    <mergeCell ref="N2:N3"/>
    <mergeCell ref="O2:O3"/>
    <mergeCell ref="L2:L3"/>
    <mergeCell ref="M2:M3"/>
    <mergeCell ref="A4:D4"/>
    <mergeCell ref="A9:D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3:V32"/>
  <sheetViews>
    <sheetView tabSelected="1" topLeftCell="A2" zoomScale="80" zoomScaleNormal="80" workbookViewId="0">
      <selection activeCell="W19" sqref="W19"/>
    </sheetView>
  </sheetViews>
  <sheetFormatPr defaultColWidth="53.453125" defaultRowHeight="14.5" x14ac:dyDescent="0.35"/>
  <cols>
    <col min="1" max="1" width="23.7265625" bestFit="1" customWidth="1"/>
    <col min="2" max="2" width="24.1796875" bestFit="1" customWidth="1"/>
    <col min="3" max="20" width="7.54296875" customWidth="1"/>
    <col min="21" max="21" width="17.1796875" customWidth="1"/>
    <col min="22" max="22" width="17.7265625" customWidth="1"/>
  </cols>
  <sheetData>
    <row r="3" spans="1:22" x14ac:dyDescent="0.35">
      <c r="A3" s="30" t="s">
        <v>14</v>
      </c>
      <c r="B3" s="30" t="s">
        <v>15</v>
      </c>
      <c r="C3" s="36">
        <v>2025</v>
      </c>
      <c r="D3" s="37"/>
      <c r="E3" s="37"/>
      <c r="F3" s="37"/>
      <c r="G3" s="37"/>
      <c r="H3" s="37"/>
      <c r="I3" s="38"/>
      <c r="J3" s="36">
        <v>2026</v>
      </c>
      <c r="K3" s="37"/>
      <c r="L3" s="37"/>
      <c r="M3" s="37"/>
      <c r="N3" s="37"/>
      <c r="O3" s="37"/>
      <c r="P3" s="37"/>
      <c r="Q3" s="37"/>
      <c r="R3" s="37"/>
      <c r="S3" s="37"/>
      <c r="T3" s="38"/>
      <c r="U3" s="31" t="s">
        <v>16</v>
      </c>
    </row>
    <row r="4" spans="1:22" x14ac:dyDescent="0.35">
      <c r="A4" s="30"/>
      <c r="B4" s="30"/>
      <c r="C4" s="7" t="s">
        <v>18</v>
      </c>
      <c r="D4" s="7" t="s">
        <v>19</v>
      </c>
      <c r="E4" s="7" t="s">
        <v>20</v>
      </c>
      <c r="F4" s="7" t="s">
        <v>21</v>
      </c>
      <c r="G4" s="7" t="s">
        <v>22</v>
      </c>
      <c r="H4" s="7" t="s">
        <v>23</v>
      </c>
      <c r="I4" s="8" t="s">
        <v>24</v>
      </c>
      <c r="J4" s="35" t="s">
        <v>25</v>
      </c>
      <c r="K4" s="9" t="s">
        <v>26</v>
      </c>
      <c r="L4" s="10" t="s">
        <v>27</v>
      </c>
      <c r="M4" s="10" t="s">
        <v>28</v>
      </c>
      <c r="N4" s="10" t="s">
        <v>17</v>
      </c>
      <c r="O4" s="10" t="s">
        <v>18</v>
      </c>
      <c r="P4" s="10" t="s">
        <v>19</v>
      </c>
      <c r="Q4" s="10" t="s">
        <v>20</v>
      </c>
      <c r="R4" s="10" t="s">
        <v>21</v>
      </c>
      <c r="S4" s="10" t="s">
        <v>22</v>
      </c>
      <c r="T4" s="10" t="s">
        <v>23</v>
      </c>
      <c r="U4" s="32"/>
    </row>
    <row r="5" spans="1:22" ht="21" customHeight="1" x14ac:dyDescent="0.35">
      <c r="A5" s="11" t="s">
        <v>29</v>
      </c>
      <c r="B5" s="11" t="s">
        <v>30</v>
      </c>
      <c r="C5" s="13">
        <v>0.15</v>
      </c>
      <c r="D5" s="13">
        <v>0.15</v>
      </c>
      <c r="E5" s="13">
        <v>0.15</v>
      </c>
      <c r="F5" s="13">
        <v>0.15</v>
      </c>
      <c r="G5" s="13">
        <v>0.15</v>
      </c>
      <c r="H5" s="13">
        <v>0.15</v>
      </c>
      <c r="I5" s="13">
        <v>0.15</v>
      </c>
      <c r="J5" s="13">
        <v>0.15</v>
      </c>
      <c r="K5" s="13">
        <v>0.15</v>
      </c>
      <c r="L5" s="13">
        <v>0.15</v>
      </c>
      <c r="M5" s="13">
        <v>0.15</v>
      </c>
      <c r="N5" s="13">
        <v>0.15</v>
      </c>
      <c r="O5" s="13">
        <v>0.15</v>
      </c>
      <c r="P5" s="13">
        <v>0.15</v>
      </c>
      <c r="Q5" s="13">
        <v>0.15</v>
      </c>
      <c r="R5" s="13">
        <v>0.15</v>
      </c>
      <c r="S5" s="13">
        <v>0.15</v>
      </c>
      <c r="T5" s="13">
        <v>0.15</v>
      </c>
      <c r="U5" s="33">
        <f>SUM(C6:T6)</f>
        <v>10800</v>
      </c>
    </row>
    <row r="6" spans="1:22" ht="21" customHeight="1" x14ac:dyDescent="0.35">
      <c r="A6" s="11"/>
      <c r="B6" s="11"/>
      <c r="C6" s="11">
        <v>600</v>
      </c>
      <c r="D6" s="11">
        <v>600</v>
      </c>
      <c r="E6" s="11">
        <v>600</v>
      </c>
      <c r="F6" s="11">
        <v>600</v>
      </c>
      <c r="G6" s="11">
        <v>600</v>
      </c>
      <c r="H6" s="11">
        <v>600</v>
      </c>
      <c r="I6" s="11">
        <v>600</v>
      </c>
      <c r="J6" s="11">
        <v>600</v>
      </c>
      <c r="K6" s="11">
        <v>600</v>
      </c>
      <c r="L6" s="11">
        <v>600</v>
      </c>
      <c r="M6" s="11">
        <v>600</v>
      </c>
      <c r="N6" s="11">
        <v>600</v>
      </c>
      <c r="O6" s="11">
        <v>600</v>
      </c>
      <c r="P6" s="11">
        <v>600</v>
      </c>
      <c r="Q6" s="11">
        <v>600</v>
      </c>
      <c r="R6" s="11">
        <v>600</v>
      </c>
      <c r="S6" s="11">
        <v>600</v>
      </c>
      <c r="T6" s="11">
        <v>600</v>
      </c>
      <c r="U6" s="34"/>
    </row>
    <row r="7" spans="1:22" ht="21" customHeight="1" x14ac:dyDescent="0.35">
      <c r="A7" s="11" t="s">
        <v>31</v>
      </c>
      <c r="B7" s="11" t="s">
        <v>32</v>
      </c>
      <c r="C7" s="13">
        <v>0.5</v>
      </c>
      <c r="D7" s="13">
        <v>0.5</v>
      </c>
      <c r="E7" s="13">
        <v>0.5</v>
      </c>
      <c r="F7" s="13">
        <v>0.5</v>
      </c>
      <c r="G7" s="13">
        <v>0.5</v>
      </c>
      <c r="H7" s="13">
        <v>0.5</v>
      </c>
      <c r="I7" s="13">
        <v>0.5</v>
      </c>
      <c r="J7" s="13">
        <v>0.5</v>
      </c>
      <c r="K7" s="13">
        <v>0.5</v>
      </c>
      <c r="L7" s="13">
        <v>0.5</v>
      </c>
      <c r="M7" s="13">
        <v>0.5</v>
      </c>
      <c r="N7" s="13">
        <v>0.5</v>
      </c>
      <c r="O7" s="13">
        <v>0.5</v>
      </c>
      <c r="P7" s="13">
        <v>0.5</v>
      </c>
      <c r="Q7" s="13">
        <v>0.5</v>
      </c>
      <c r="R7" s="13">
        <v>0.5</v>
      </c>
      <c r="S7" s="13">
        <v>0.5</v>
      </c>
      <c r="T7" s="13">
        <v>0.5</v>
      </c>
      <c r="U7" s="40">
        <f>SUM(C8:T8)</f>
        <v>29788.200000000012</v>
      </c>
    </row>
    <row r="8" spans="1:22" ht="21" customHeight="1" x14ac:dyDescent="0.35">
      <c r="A8" s="11"/>
      <c r="B8" s="11"/>
      <c r="C8" s="11">
        <v>1654.9</v>
      </c>
      <c r="D8" s="11">
        <v>1654.9</v>
      </c>
      <c r="E8" s="11">
        <v>1654.9</v>
      </c>
      <c r="F8" s="11">
        <v>1654.9</v>
      </c>
      <c r="G8" s="11">
        <v>1654.9</v>
      </c>
      <c r="H8" s="11">
        <v>1654.9</v>
      </c>
      <c r="I8" s="11">
        <v>1654.9</v>
      </c>
      <c r="J8" s="11">
        <v>1654.9</v>
      </c>
      <c r="K8" s="11">
        <v>1654.9</v>
      </c>
      <c r="L8" s="11">
        <v>1654.9</v>
      </c>
      <c r="M8" s="11">
        <v>1654.9</v>
      </c>
      <c r="N8" s="11">
        <v>1654.9</v>
      </c>
      <c r="O8" s="11">
        <v>1654.9</v>
      </c>
      <c r="P8" s="11">
        <v>1654.9</v>
      </c>
      <c r="Q8" s="11">
        <v>1654.9</v>
      </c>
      <c r="R8" s="11">
        <v>1654.9</v>
      </c>
      <c r="S8" s="11">
        <v>1654.9</v>
      </c>
      <c r="T8" s="11">
        <v>1654.9</v>
      </c>
      <c r="U8" s="41"/>
    </row>
    <row r="9" spans="1:22" ht="18.649999999999999" customHeight="1" x14ac:dyDescent="0.35">
      <c r="A9" s="11" t="s">
        <v>33</v>
      </c>
      <c r="B9" s="11" t="s">
        <v>34</v>
      </c>
      <c r="C9" s="13">
        <v>0.2</v>
      </c>
      <c r="D9" s="13">
        <v>0.2</v>
      </c>
      <c r="E9" s="13">
        <v>0.2</v>
      </c>
      <c r="F9" s="13">
        <v>0.2</v>
      </c>
      <c r="G9" s="13">
        <v>0.2</v>
      </c>
      <c r="H9" s="13">
        <v>0.2</v>
      </c>
      <c r="I9" s="13">
        <v>0.2</v>
      </c>
      <c r="J9" s="13">
        <v>0.2</v>
      </c>
      <c r="K9" s="13">
        <v>0.2</v>
      </c>
      <c r="L9" s="13">
        <v>0.2</v>
      </c>
      <c r="M9" s="13">
        <v>0.2</v>
      </c>
      <c r="N9" s="13">
        <v>0.2</v>
      </c>
      <c r="O9" s="13">
        <v>0.2</v>
      </c>
      <c r="P9" s="13">
        <v>0.2</v>
      </c>
      <c r="Q9" s="13">
        <v>0.2</v>
      </c>
      <c r="R9" s="13">
        <v>0.2</v>
      </c>
      <c r="S9" s="13">
        <v>0.2</v>
      </c>
      <c r="T9" s="13">
        <v>0.2</v>
      </c>
      <c r="U9" s="33">
        <f>SUM(C10:T10)</f>
        <v>12060</v>
      </c>
    </row>
    <row r="10" spans="1:22" ht="18.649999999999999" customHeight="1" x14ac:dyDescent="0.35">
      <c r="A10" s="11"/>
      <c r="B10" s="11"/>
      <c r="C10" s="11">
        <v>670</v>
      </c>
      <c r="D10" s="11">
        <v>670</v>
      </c>
      <c r="E10" s="11">
        <v>670</v>
      </c>
      <c r="F10" s="11">
        <v>670</v>
      </c>
      <c r="G10" s="11">
        <v>670</v>
      </c>
      <c r="H10" s="11">
        <v>670</v>
      </c>
      <c r="I10" s="11">
        <v>670</v>
      </c>
      <c r="J10" s="11">
        <v>670</v>
      </c>
      <c r="K10" s="11">
        <v>670</v>
      </c>
      <c r="L10" s="11">
        <v>670</v>
      </c>
      <c r="M10" s="11">
        <v>670</v>
      </c>
      <c r="N10" s="11">
        <v>670</v>
      </c>
      <c r="O10" s="11">
        <v>670</v>
      </c>
      <c r="P10" s="11">
        <v>670</v>
      </c>
      <c r="Q10" s="11">
        <v>670</v>
      </c>
      <c r="R10" s="11">
        <v>670</v>
      </c>
      <c r="S10" s="11">
        <v>670</v>
      </c>
      <c r="T10" s="11">
        <v>670</v>
      </c>
      <c r="U10" s="34"/>
    </row>
    <row r="11" spans="1:22" ht="19.5" customHeight="1" x14ac:dyDescent="0.35">
      <c r="A11" s="11" t="s">
        <v>35</v>
      </c>
      <c r="B11" s="11" t="s">
        <v>36</v>
      </c>
      <c r="C11" s="13"/>
      <c r="D11" s="13">
        <v>0.1</v>
      </c>
      <c r="E11" s="13">
        <v>0.1</v>
      </c>
      <c r="F11" s="13">
        <v>0.05</v>
      </c>
      <c r="G11" s="13">
        <v>0.05</v>
      </c>
      <c r="H11" s="13">
        <v>0.05</v>
      </c>
      <c r="I11" s="13">
        <v>0.05</v>
      </c>
      <c r="J11" s="13"/>
      <c r="K11" s="13"/>
      <c r="L11" s="13">
        <v>0.05</v>
      </c>
      <c r="M11" s="13">
        <v>0.05</v>
      </c>
      <c r="N11" s="13">
        <v>0.05</v>
      </c>
      <c r="O11" s="13">
        <v>0.05</v>
      </c>
      <c r="P11" s="13">
        <v>0.05</v>
      </c>
      <c r="Q11" s="13">
        <v>0.1</v>
      </c>
      <c r="R11" s="13">
        <v>0.05</v>
      </c>
      <c r="S11" s="13">
        <v>0.05</v>
      </c>
      <c r="T11" s="13">
        <v>0.05</v>
      </c>
      <c r="U11" s="33">
        <f>SUM(C12:T12)</f>
        <v>2880</v>
      </c>
    </row>
    <row r="12" spans="1:22" ht="19.5" customHeight="1" x14ac:dyDescent="0.35">
      <c r="A12" s="11"/>
      <c r="B12" s="11"/>
      <c r="C12" s="11"/>
      <c r="D12" s="11">
        <v>320</v>
      </c>
      <c r="E12" s="11">
        <v>320</v>
      </c>
      <c r="F12" s="11">
        <v>160</v>
      </c>
      <c r="G12" s="11">
        <v>160</v>
      </c>
      <c r="H12" s="11">
        <v>160</v>
      </c>
      <c r="I12" s="11">
        <v>160</v>
      </c>
      <c r="J12" s="11"/>
      <c r="K12" s="11"/>
      <c r="L12" s="11">
        <v>160</v>
      </c>
      <c r="M12" s="11">
        <v>160</v>
      </c>
      <c r="N12" s="11">
        <v>160</v>
      </c>
      <c r="O12" s="11">
        <v>160</v>
      </c>
      <c r="P12" s="11">
        <v>160</v>
      </c>
      <c r="Q12" s="11">
        <v>320</v>
      </c>
      <c r="R12" s="11">
        <v>160</v>
      </c>
      <c r="S12" s="11">
        <v>160</v>
      </c>
      <c r="T12" s="11">
        <v>160</v>
      </c>
      <c r="U12" s="34"/>
      <c r="V12" s="39"/>
    </row>
    <row r="13" spans="1:22" ht="18.649999999999999" customHeight="1" x14ac:dyDescent="0.35">
      <c r="A13" s="11" t="s">
        <v>37</v>
      </c>
      <c r="B13" s="11" t="s">
        <v>38</v>
      </c>
      <c r="C13" s="13">
        <v>0.05</v>
      </c>
      <c r="D13" s="11"/>
      <c r="E13" s="11"/>
      <c r="F13" s="13">
        <v>0.05</v>
      </c>
      <c r="G13" s="13">
        <v>0.05</v>
      </c>
      <c r="H13" s="13">
        <v>0.05</v>
      </c>
      <c r="I13" s="11"/>
      <c r="J13" s="11"/>
      <c r="K13" s="11"/>
      <c r="L13" s="11"/>
      <c r="M13" s="11"/>
      <c r="N13" s="11"/>
      <c r="O13" s="11"/>
      <c r="P13" s="13">
        <v>0.1</v>
      </c>
      <c r="Q13" s="13">
        <v>0.1</v>
      </c>
      <c r="R13" s="13">
        <v>0.05</v>
      </c>
      <c r="S13" s="13">
        <v>0.05</v>
      </c>
      <c r="T13" s="13">
        <v>0.05</v>
      </c>
      <c r="U13" s="33">
        <f>SUM(C14:T14)</f>
        <v>1980</v>
      </c>
    </row>
    <row r="14" spans="1:22" ht="18.649999999999999" customHeight="1" x14ac:dyDescent="0.35">
      <c r="A14" s="11"/>
      <c r="B14" s="11"/>
      <c r="C14" s="11">
        <v>180</v>
      </c>
      <c r="D14" s="11"/>
      <c r="E14" s="11"/>
      <c r="F14" s="11">
        <v>180</v>
      </c>
      <c r="G14" s="11">
        <v>180</v>
      </c>
      <c r="H14" s="11">
        <v>180</v>
      </c>
      <c r="I14" s="11"/>
      <c r="J14" s="11"/>
      <c r="K14" s="11"/>
      <c r="L14" s="11"/>
      <c r="M14" s="11"/>
      <c r="N14" s="11"/>
      <c r="O14" s="11"/>
      <c r="P14" s="11">
        <v>360</v>
      </c>
      <c r="Q14" s="11">
        <v>360</v>
      </c>
      <c r="R14" s="11">
        <v>180</v>
      </c>
      <c r="S14" s="11">
        <v>180</v>
      </c>
      <c r="T14" s="11">
        <v>180</v>
      </c>
      <c r="U14" s="34"/>
    </row>
    <row r="15" spans="1:22" ht="17.5" customHeight="1" x14ac:dyDescent="0.35">
      <c r="A15" s="11" t="s">
        <v>39</v>
      </c>
      <c r="B15" s="11" t="s">
        <v>36</v>
      </c>
      <c r="C15" s="13">
        <v>0.1</v>
      </c>
      <c r="D15" s="13">
        <v>0.1</v>
      </c>
      <c r="E15" s="13">
        <v>0.1</v>
      </c>
      <c r="F15" s="13">
        <v>0.1</v>
      </c>
      <c r="G15" s="13">
        <v>0.1</v>
      </c>
      <c r="H15" s="13">
        <v>0.1</v>
      </c>
      <c r="I15" s="13">
        <v>0.1</v>
      </c>
      <c r="J15" s="13">
        <v>0.1</v>
      </c>
      <c r="K15" s="13">
        <v>0.1</v>
      </c>
      <c r="L15" s="13">
        <v>0.1</v>
      </c>
      <c r="M15" s="13">
        <v>0.1</v>
      </c>
      <c r="N15" s="13">
        <v>0.1</v>
      </c>
      <c r="O15" s="13">
        <v>0.1</v>
      </c>
      <c r="P15" s="13">
        <v>0.1</v>
      </c>
      <c r="Q15" s="13">
        <v>0.1</v>
      </c>
      <c r="R15" s="13">
        <v>0.1</v>
      </c>
      <c r="S15" s="13">
        <v>0.1</v>
      </c>
      <c r="T15" s="13">
        <v>0.1</v>
      </c>
      <c r="U15" s="33">
        <f>SUM(C16:T16)</f>
        <v>9000</v>
      </c>
      <c r="V15" s="12"/>
    </row>
    <row r="16" spans="1:22" ht="17.5" customHeight="1" x14ac:dyDescent="0.35">
      <c r="A16" s="11"/>
      <c r="B16" s="11"/>
      <c r="C16" s="11">
        <v>500</v>
      </c>
      <c r="D16" s="11">
        <v>500</v>
      </c>
      <c r="E16" s="11">
        <v>500</v>
      </c>
      <c r="F16" s="11">
        <v>500</v>
      </c>
      <c r="G16" s="11">
        <v>500</v>
      </c>
      <c r="H16" s="11">
        <v>500</v>
      </c>
      <c r="I16" s="11">
        <v>500</v>
      </c>
      <c r="J16" s="11">
        <v>500</v>
      </c>
      <c r="K16" s="11">
        <v>500</v>
      </c>
      <c r="L16" s="11">
        <v>500</v>
      </c>
      <c r="M16" s="11">
        <v>500</v>
      </c>
      <c r="N16" s="11">
        <v>500</v>
      </c>
      <c r="O16" s="11">
        <v>500</v>
      </c>
      <c r="P16" s="11">
        <v>500</v>
      </c>
      <c r="Q16" s="11">
        <v>500</v>
      </c>
      <c r="R16" s="11">
        <v>500</v>
      </c>
      <c r="S16" s="11">
        <v>500</v>
      </c>
      <c r="T16" s="11">
        <v>500</v>
      </c>
      <c r="U16" s="34"/>
      <c r="V16" s="12"/>
    </row>
    <row r="17" spans="1:22" ht="17.5" customHeight="1" x14ac:dyDescent="0.35">
      <c r="A17" s="11" t="s">
        <v>40</v>
      </c>
      <c r="B17" s="11" t="s">
        <v>38</v>
      </c>
      <c r="C17" s="13">
        <v>0.05</v>
      </c>
      <c r="D17" s="13">
        <v>0.05</v>
      </c>
      <c r="E17" s="13">
        <v>0.05</v>
      </c>
      <c r="F17" s="13">
        <v>0.1</v>
      </c>
      <c r="G17" s="13">
        <v>0.1</v>
      </c>
      <c r="H17" s="13">
        <v>0.1</v>
      </c>
      <c r="I17" s="13">
        <v>0.05</v>
      </c>
      <c r="J17" s="13">
        <v>0.05</v>
      </c>
      <c r="K17" s="13">
        <v>0.1</v>
      </c>
      <c r="L17" s="13">
        <v>0.15</v>
      </c>
      <c r="M17" s="13">
        <v>0.1</v>
      </c>
      <c r="N17" s="13">
        <v>0.1</v>
      </c>
      <c r="O17" s="13">
        <v>0.1</v>
      </c>
      <c r="P17" s="13">
        <v>0.2</v>
      </c>
      <c r="Q17" s="13">
        <v>0.2</v>
      </c>
      <c r="R17" s="13">
        <v>0.1</v>
      </c>
      <c r="S17" s="13">
        <v>0.1</v>
      </c>
      <c r="T17" s="13">
        <v>0.1</v>
      </c>
      <c r="U17" s="33">
        <f>SUM(C18:T18)</f>
        <v>9000</v>
      </c>
    </row>
    <row r="18" spans="1:22" ht="17.5" customHeight="1" x14ac:dyDescent="0.35">
      <c r="A18" s="11"/>
      <c r="B18" s="11"/>
      <c r="C18" s="11">
        <v>250</v>
      </c>
      <c r="D18" s="11">
        <v>250</v>
      </c>
      <c r="E18" s="11">
        <v>250</v>
      </c>
      <c r="F18" s="11">
        <v>500</v>
      </c>
      <c r="G18" s="11">
        <v>500</v>
      </c>
      <c r="H18" s="11">
        <v>500</v>
      </c>
      <c r="I18" s="11">
        <v>250</v>
      </c>
      <c r="J18" s="11">
        <v>250</v>
      </c>
      <c r="K18" s="11">
        <v>500</v>
      </c>
      <c r="L18" s="11">
        <v>750</v>
      </c>
      <c r="M18" s="11">
        <v>500</v>
      </c>
      <c r="N18" s="11">
        <v>500</v>
      </c>
      <c r="O18" s="11">
        <v>500</v>
      </c>
      <c r="P18" s="11">
        <v>1000</v>
      </c>
      <c r="Q18" s="11">
        <v>1000</v>
      </c>
      <c r="R18" s="11">
        <v>500</v>
      </c>
      <c r="S18" s="11">
        <v>500</v>
      </c>
      <c r="T18" s="11">
        <v>500</v>
      </c>
      <c r="U18" s="34"/>
      <c r="V18" s="39"/>
    </row>
    <row r="19" spans="1:22" ht="19" customHeight="1" x14ac:dyDescent="0.35">
      <c r="A19" s="11" t="s">
        <v>41</v>
      </c>
      <c r="B19" s="11" t="s">
        <v>36</v>
      </c>
      <c r="C19" s="13">
        <v>0.05</v>
      </c>
      <c r="D19" s="13">
        <v>0.05</v>
      </c>
      <c r="E19" s="13">
        <v>0.05</v>
      </c>
      <c r="F19" s="13">
        <v>0.05</v>
      </c>
      <c r="G19" s="13">
        <v>0.05</v>
      </c>
      <c r="H19" s="13">
        <v>0.05</v>
      </c>
      <c r="I19" s="13">
        <v>0.05</v>
      </c>
      <c r="J19" s="13">
        <v>0.05</v>
      </c>
      <c r="K19" s="13">
        <v>0.05</v>
      </c>
      <c r="L19" s="13">
        <v>0.05</v>
      </c>
      <c r="M19" s="13">
        <v>0.05</v>
      </c>
      <c r="N19" s="13">
        <v>0.05</v>
      </c>
      <c r="O19" s="13">
        <v>0.05</v>
      </c>
      <c r="P19" s="13">
        <v>0.05</v>
      </c>
      <c r="Q19" s="13">
        <v>0.05</v>
      </c>
      <c r="R19" s="13">
        <v>0.05</v>
      </c>
      <c r="S19" s="13">
        <v>0.05</v>
      </c>
      <c r="T19" s="13">
        <v>0.05</v>
      </c>
      <c r="U19" s="33">
        <f>SUM(C20:T20)</f>
        <v>1800</v>
      </c>
      <c r="V19" s="12"/>
    </row>
    <row r="20" spans="1:22" ht="19" customHeight="1" x14ac:dyDescent="0.35">
      <c r="A20" s="11"/>
      <c r="B20" s="11"/>
      <c r="C20" s="11">
        <v>100</v>
      </c>
      <c r="D20" s="11">
        <v>100</v>
      </c>
      <c r="E20" s="11">
        <v>100</v>
      </c>
      <c r="F20" s="11">
        <v>100</v>
      </c>
      <c r="G20" s="11">
        <v>100</v>
      </c>
      <c r="H20" s="11">
        <v>100</v>
      </c>
      <c r="I20" s="11">
        <v>100</v>
      </c>
      <c r="J20" s="11">
        <v>100</v>
      </c>
      <c r="K20" s="11">
        <v>100</v>
      </c>
      <c r="L20" s="11">
        <v>100</v>
      </c>
      <c r="M20" s="11">
        <v>100</v>
      </c>
      <c r="N20" s="11">
        <v>100</v>
      </c>
      <c r="O20" s="11">
        <v>100</v>
      </c>
      <c r="P20" s="11">
        <v>100</v>
      </c>
      <c r="Q20" s="11">
        <v>100</v>
      </c>
      <c r="R20" s="11">
        <v>100</v>
      </c>
      <c r="S20" s="11">
        <v>100</v>
      </c>
      <c r="T20" s="11">
        <v>100</v>
      </c>
      <c r="U20" s="34"/>
      <c r="V20" s="12"/>
    </row>
    <row r="21" spans="1:22" ht="19.5" customHeight="1" x14ac:dyDescent="0.35">
      <c r="A21" s="11" t="s">
        <v>42</v>
      </c>
      <c r="B21" s="11" t="s">
        <v>43</v>
      </c>
      <c r="C21" s="13"/>
      <c r="D21" s="13">
        <v>0.4</v>
      </c>
      <c r="E21" s="13">
        <v>0.4</v>
      </c>
      <c r="F21" s="13">
        <v>0.4</v>
      </c>
      <c r="G21" s="13">
        <v>0.4</v>
      </c>
      <c r="H21" s="13">
        <v>0.4</v>
      </c>
      <c r="I21" s="13">
        <v>0.4</v>
      </c>
      <c r="J21" s="13">
        <v>0.4</v>
      </c>
      <c r="K21" s="13">
        <v>0.4</v>
      </c>
      <c r="L21" s="13">
        <v>0.4</v>
      </c>
      <c r="M21" s="13">
        <v>0.4</v>
      </c>
      <c r="N21" s="13">
        <v>0.4</v>
      </c>
      <c r="O21" s="13">
        <v>0.4</v>
      </c>
      <c r="P21" s="11"/>
      <c r="Q21" s="11"/>
      <c r="R21" s="11"/>
      <c r="S21" s="11"/>
      <c r="T21" s="11"/>
      <c r="U21" s="33">
        <f>SUM(D22:O22)</f>
        <v>7200</v>
      </c>
    </row>
    <row r="22" spans="1:22" ht="19.5" customHeight="1" x14ac:dyDescent="0.35">
      <c r="A22" s="11"/>
      <c r="B22" s="11"/>
      <c r="C22" s="11"/>
      <c r="D22" s="11">
        <v>600</v>
      </c>
      <c r="E22" s="11">
        <v>600</v>
      </c>
      <c r="F22" s="11">
        <v>600</v>
      </c>
      <c r="G22" s="11">
        <v>600</v>
      </c>
      <c r="H22" s="11">
        <v>600</v>
      </c>
      <c r="I22" s="11">
        <v>600</v>
      </c>
      <c r="J22" s="11">
        <v>600</v>
      </c>
      <c r="K22" s="11">
        <v>600</v>
      </c>
      <c r="L22" s="11">
        <v>600</v>
      </c>
      <c r="M22" s="11">
        <v>600</v>
      </c>
      <c r="N22" s="11">
        <v>600</v>
      </c>
      <c r="O22" s="11">
        <v>600</v>
      </c>
      <c r="P22" s="11"/>
      <c r="Q22" s="11"/>
      <c r="R22" s="11"/>
      <c r="S22" s="11"/>
      <c r="T22" s="11"/>
      <c r="U22" s="34"/>
    </row>
    <row r="23" spans="1:22" ht="19" customHeight="1" x14ac:dyDescent="0.35">
      <c r="A23" s="11" t="s">
        <v>44</v>
      </c>
      <c r="B23" s="11" t="s">
        <v>45</v>
      </c>
      <c r="C23" s="11"/>
      <c r="D23" s="11"/>
      <c r="E23" s="11"/>
      <c r="F23" s="11"/>
      <c r="G23" s="13">
        <v>0.3</v>
      </c>
      <c r="H23" s="13">
        <v>0.3</v>
      </c>
      <c r="I23" s="13">
        <v>0.3</v>
      </c>
      <c r="J23" s="13">
        <v>0.3</v>
      </c>
      <c r="K23" s="13">
        <v>0.3</v>
      </c>
      <c r="L23" s="13">
        <v>0.3</v>
      </c>
      <c r="M23" s="13">
        <v>0.3</v>
      </c>
      <c r="N23" s="13">
        <v>0.3</v>
      </c>
      <c r="O23" s="13">
        <v>0.3</v>
      </c>
      <c r="P23" s="13">
        <v>0.3</v>
      </c>
      <c r="Q23" s="13">
        <v>0.3</v>
      </c>
      <c r="R23" s="13">
        <v>0.3</v>
      </c>
      <c r="S23" s="11"/>
      <c r="T23" s="11"/>
      <c r="U23" s="33">
        <f>SUM(G24:R24)</f>
        <v>8400</v>
      </c>
    </row>
    <row r="24" spans="1:22" ht="19" customHeight="1" x14ac:dyDescent="0.35">
      <c r="A24" s="11"/>
      <c r="B24" s="11"/>
      <c r="C24" s="11"/>
      <c r="D24" s="11"/>
      <c r="E24" s="11"/>
      <c r="F24" s="11"/>
      <c r="G24" s="11">
        <v>700</v>
      </c>
      <c r="H24" s="11">
        <v>700</v>
      </c>
      <c r="I24" s="11">
        <v>700</v>
      </c>
      <c r="J24" s="11">
        <v>700</v>
      </c>
      <c r="K24" s="11">
        <v>700</v>
      </c>
      <c r="L24" s="11">
        <v>700</v>
      </c>
      <c r="M24" s="11">
        <v>700</v>
      </c>
      <c r="N24" s="11">
        <v>700</v>
      </c>
      <c r="O24" s="11">
        <v>700</v>
      </c>
      <c r="P24" s="11">
        <v>700</v>
      </c>
      <c r="Q24" s="11">
        <v>700</v>
      </c>
      <c r="R24" s="11">
        <v>700</v>
      </c>
      <c r="S24" s="11"/>
      <c r="T24" s="11"/>
      <c r="U24" s="34"/>
    </row>
    <row r="25" spans="1:22" ht="21" customHeight="1" x14ac:dyDescent="0.35">
      <c r="U25" s="14">
        <f>SUM(U5:U24)</f>
        <v>92908.200000000012</v>
      </c>
    </row>
    <row r="27" spans="1:22" x14ac:dyDescent="0.35">
      <c r="Q27" s="12"/>
    </row>
    <row r="28" spans="1:22" x14ac:dyDescent="0.35">
      <c r="N28" s="12"/>
    </row>
    <row r="32" spans="1:22" x14ac:dyDescent="0.35">
      <c r="J32" s="12"/>
    </row>
  </sheetData>
  <mergeCells count="15">
    <mergeCell ref="U5:U6"/>
    <mergeCell ref="U7:U8"/>
    <mergeCell ref="U9:U10"/>
    <mergeCell ref="U11:U12"/>
    <mergeCell ref="U23:U24"/>
    <mergeCell ref="U13:U14"/>
    <mergeCell ref="U15:U16"/>
    <mergeCell ref="U17:U18"/>
    <mergeCell ref="U19:U20"/>
    <mergeCell ref="U21:U22"/>
    <mergeCell ref="B3:B4"/>
    <mergeCell ref="A3:A4"/>
    <mergeCell ref="U3:U4"/>
    <mergeCell ref="C3:I3"/>
    <mergeCell ref="J3:T3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7AD42BB4CAA5F409143634B6FAE1C77" ma:contentTypeVersion="3" ma:contentTypeDescription="Loo uus dokument" ma:contentTypeScope="" ma:versionID="0da854bb4fceeb837ae5606da64399fc">
  <xsd:schema xmlns:xsd="http://www.w3.org/2001/XMLSchema" xmlns:xs="http://www.w3.org/2001/XMLSchema" xmlns:p="http://schemas.microsoft.com/office/2006/metadata/properties" xmlns:ns2="7cbe0cba-883c-46f4-bb9f-4d7ec43b6cb0" targetNamespace="http://schemas.microsoft.com/office/2006/metadata/properties" ma:root="true" ma:fieldsID="bb701fa91218086c74b939150a5e3507" ns2:_="">
    <xsd:import namespace="7cbe0cba-883c-46f4-bb9f-4d7ec43b6cb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be0cba-883c-46f4-bb9f-4d7ec43b6c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8A28AC4-5E2D-48FC-A616-22141507A685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microsoft.com/office/infopath/2007/PartnerControls"/>
    <ds:schemaRef ds:uri="http://purl.org/dc/elements/1.1/"/>
    <ds:schemaRef ds:uri="7cbe0cba-883c-46f4-bb9f-4d7ec43b6cb0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CF21E80-9304-4478-BCDC-6E899BE6C3FD}"/>
</file>

<file path=customXml/itemProps3.xml><?xml version="1.0" encoding="utf-8"?>
<ds:datastoreItem xmlns:ds="http://schemas.openxmlformats.org/officeDocument/2006/customXml" ds:itemID="{DCAF9D98-DD47-43F4-AA1B-80141FB6A4E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2</vt:i4>
      </vt:variant>
    </vt:vector>
  </HeadingPairs>
  <TitlesOfParts>
    <vt:vector size="2" baseType="lpstr">
      <vt:lpstr>Koondeelarve</vt:lpstr>
      <vt:lpstr>Personali koormus ja tasud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dc:creator>Sigrid Ots</dc:creator>
  <dc:description/>
  <cp:lastModifiedBy>Helen Urmann</cp:lastModifiedBy>
  <cp:revision/>
  <dcterms:created xsi:type="dcterms:W3CDTF">2017-06-19T11:46:17Z</dcterms:created>
  <dcterms:modified xsi:type="dcterms:W3CDTF">2025-06-06T04:33:30Z</dcterms:modified>
  <cp:category/>
  <cp:contentStatus/>
  <dc:title>Lisa 1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0x01010007AD42BB4CAA5F409143634B6FAE1C77</vt:lpwstr>
  </property>
</Properties>
</file>